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كشف الرواتب" sheetId="1" state="visible" r:id="rId1"/>
    <sheet xmlns:r="http://schemas.openxmlformats.org/officeDocument/2006/relationships" name="الإعدادات" sheetId="2" state="visible" r:id="rId2"/>
    <sheet xmlns:r="http://schemas.openxmlformats.org/officeDocument/2006/relationships" name="حول القال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;&quot;-&quot;"/>
    <numFmt numFmtId="165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7A4E50"/>
      <sz val="16"/>
    </font>
    <font>
      <name val="Arial"/>
      <b val="1"/>
    </font>
    <font>
      <name val="Arial"/>
      <color rgb="000000FF"/>
    </font>
    <font>
      <name val="Arial"/>
      <color rgb="00808080"/>
      <sz val="10"/>
    </font>
    <font>
      <name val="Arial"/>
      <b val="1"/>
      <color rgb="00FFFFFF"/>
    </font>
    <font>
      <name val="Arial"/>
    </font>
    <font>
      <name val="Arial"/>
      <b val="1"/>
      <color rgb="00404040"/>
      <sz val="10"/>
    </font>
    <font>
      <name val="Arial"/>
      <color rgb="00404040"/>
      <sz val="10"/>
    </font>
    <font>
      <name val="Arial"/>
      <b val="1"/>
      <color rgb="000000FF"/>
    </font>
    <font>
      <name val="Arial"/>
      <color rgb="00555555"/>
      <sz val="10"/>
    </font>
    <font>
      <name val="Arial"/>
      <sz val="11"/>
    </font>
    <font>
      <name val="Arial"/>
      <b val="1"/>
      <sz val="11"/>
    </font>
    <font>
      <name val="Arial"/>
      <color rgb="007A4E50"/>
      <u val="single"/>
    </font>
  </fonts>
  <fills count="5">
    <fill>
      <patternFill/>
    </fill>
    <fill>
      <patternFill patternType="gray125"/>
    </fill>
    <fill>
      <patternFill patternType="solid">
        <fgColor rgb="007A4E50"/>
      </patternFill>
    </fill>
    <fill>
      <patternFill patternType="solid">
        <fgColor rgb="00FBF3E6"/>
      </patternFill>
    </fill>
    <fill>
      <patternFill patternType="solid">
        <fgColor rgb="00F5EFEF"/>
      </patternFill>
    </fill>
  </fills>
  <borders count="2">
    <border>
      <left/>
      <right/>
      <top/>
      <bottom/>
      <diagonal/>
    </border>
    <border>
      <left style="thin">
        <color rgb="00D9C9CA"/>
      </left>
      <right style="thin">
        <color rgb="00D9C9CA"/>
      </right>
      <top style="thin">
        <color rgb="00D9C9CA"/>
      </top>
      <bottom style="thin">
        <color rgb="00D9C9C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pivotButton="0" quotePrefix="0" xfId="0"/>
    <xf numFmtId="164" fontId="6" fillId="0" borderId="1" pivotButton="0" quotePrefix="0" xfId="0"/>
    <xf numFmtId="164" fontId="2" fillId="3" borderId="1" pivotButton="0" quotePrefix="0" xfId="0"/>
    <xf numFmtId="0" fontId="2" fillId="4" borderId="1" pivotButton="0" quotePrefix="0" xfId="0"/>
    <xf numFmtId="164" fontId="2" fillId="4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164" fontId="9" fillId="0" borderId="1" applyAlignment="1" pivotButton="0" quotePrefix="0" xfId="0">
      <alignment vertical="center" wrapText="1"/>
    </xf>
    <xf numFmtId="0" fontId="10" fillId="0" borderId="1" applyAlignment="1" pivotButton="0" quotePrefix="0" xfId="0">
      <alignment vertical="center" wrapText="1"/>
    </xf>
    <xf numFmtId="165" fontId="9" fillId="0" borderId="1" applyAlignment="1" pivotButton="0" quotePrefix="0" xfId="0">
      <alignment vertical="center" wrapText="1"/>
    </xf>
    <xf numFmtId="0" fontId="1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diwanhr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46"/>
  <sheetViews>
    <sheetView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8" customWidth="1" min="4" max="4"/>
    <col width="13" customWidth="1" min="5" max="5"/>
    <col width="18" customWidth="1" min="6" max="6"/>
    <col width="15" customWidth="1" min="7" max="7"/>
    <col width="18" customWidth="1" min="8" max="8"/>
    <col width="16" customWidth="1" min="9" max="9"/>
    <col width="16" customWidth="1" min="10" max="10"/>
    <col width="15" customWidth="1" min="11" max="11"/>
    <col width="13" customWidth="1" min="12" max="12"/>
    <col width="15" customWidth="1" min="13" max="13"/>
    <col width="15" customWidth="1" min="14" max="14"/>
    <col width="16" customWidth="1" min="15" max="15"/>
    <col width="17" customWidth="1" min="16" max="16"/>
  </cols>
  <sheetData>
    <row r="1">
      <c r="A1" s="1" t="inlineStr">
        <is>
          <t>كشف رواتب شهري</t>
        </is>
      </c>
    </row>
    <row r="2">
      <c r="A2" s="2" t="inlineStr">
        <is>
          <t>الشهر:</t>
        </is>
      </c>
      <c r="B2" s="3" t="inlineStr">
        <is>
          <t>اكتب الشهر هنا</t>
        </is>
      </c>
    </row>
    <row r="3">
      <c r="A3" s="4" t="inlineStr">
        <is>
          <t>المبالغ شهرية بالليرة السورية الجديدة. النسب والحدود في ورقة «الإعدادات». الأسطر الثلاثة الأولى لموظفين وهميين ومبالغها توضيحية فقط: احذفها وأدخل موظفيك.</t>
        </is>
      </c>
    </row>
    <row r="5" ht="48" customHeight="1">
      <c r="A5" s="5" t="inlineStr">
        <is>
          <t>الموظف</t>
        </is>
      </c>
      <c r="B5" s="5" t="inlineStr">
        <is>
          <t>القسم</t>
        </is>
      </c>
      <c r="C5" s="5" t="inlineStr">
        <is>
          <t>الراتب الأساسي</t>
        </is>
      </c>
      <c r="D5" s="5" t="inlineStr">
        <is>
          <t>التعويضات والبدلات (خاضعة ومؤمَّن عليها)</t>
        </is>
      </c>
      <c r="E5" s="5" t="inlineStr">
        <is>
          <t>العمل الإضافي</t>
        </is>
      </c>
      <c r="F5" s="5" t="inlineStr">
        <is>
          <t>تعويض نفقات فعلية بإيصالات (غير خاضع)</t>
        </is>
      </c>
      <c r="G5" s="5" t="inlineStr">
        <is>
          <t>الإجمالي الخاضع</t>
        </is>
      </c>
      <c r="H5" s="5" t="inlineStr">
        <is>
          <t>الأجر المؤمَّن عليه يدوياً (اختياري)</t>
        </is>
      </c>
      <c r="I5" s="5" t="inlineStr">
        <is>
          <t>الأجر المؤمَّن عليه المعتمد</t>
        </is>
      </c>
      <c r="J5" s="5" t="inlineStr">
        <is>
          <t>اشتراك العامل في التأمينات</t>
        </is>
      </c>
      <c r="K5" s="5" t="inlineStr">
        <is>
          <t>المبلغ الخاضع للضريبة</t>
        </is>
      </c>
      <c r="L5" s="5" t="inlineStr">
        <is>
          <t>ضريبة الرواتب</t>
        </is>
      </c>
      <c r="M5" s="5" t="inlineStr">
        <is>
          <t>السلف والخصومات الأخرى</t>
        </is>
      </c>
      <c r="N5" s="5" t="inlineStr">
        <is>
          <t>الصافي المستحق</t>
        </is>
      </c>
      <c r="O5" s="5" t="inlineStr">
        <is>
          <t>حصة صاحب العمل في التأمينات</t>
        </is>
      </c>
      <c r="P5" s="5" t="inlineStr">
        <is>
          <t>إجمالي التكلفة على صاحب العمل</t>
        </is>
      </c>
    </row>
    <row r="6">
      <c r="A6" s="6" t="inlineStr">
        <is>
          <t>موظف تجريبي ١</t>
        </is>
      </c>
      <c r="B6" s="6" t="inlineStr">
        <is>
          <t>المستودع</t>
        </is>
      </c>
      <c r="C6" s="7" t="n">
        <v>18000</v>
      </c>
      <c r="D6" s="7" t="n">
        <v>2000</v>
      </c>
      <c r="E6" s="7" t="n">
        <v>0</v>
      </c>
      <c r="F6" s="7" t="n">
        <v>0</v>
      </c>
      <c r="G6" s="8">
        <f>IF($A6="","",C6+D6+E6)</f>
        <v/>
      </c>
      <c r="H6" s="7" t="n"/>
      <c r="I6" s="8">
        <f>IF($A6="","",MIN(MAX(IF(H6="",C6+D6,H6),'الإعدادات'!$B$6),'الإعدادات'!$B$7))</f>
        <v/>
      </c>
      <c r="J6" s="8">
        <f>IF($A6="","",ROUND(I6*'الإعدادات'!$B$8,0))</f>
        <v/>
      </c>
      <c r="K6" s="8">
        <f>IF($A6="","",MAX(0,G6-J6-'الإعدادات'!$B$5))</f>
        <v/>
      </c>
      <c r="L6" s="8">
        <f>IF($A6="","",ROUND(K6*'الإعدادات'!$B$10,0))</f>
        <v/>
      </c>
      <c r="M6" s="7" t="n">
        <v>0</v>
      </c>
      <c r="N6" s="9">
        <f>IF($A6="","",G6-J6-L6-M6+F6)</f>
        <v/>
      </c>
      <c r="O6" s="8">
        <f>IF($A6="","",ROUND(I6*'الإعدادات'!$B$9,0))</f>
        <v/>
      </c>
      <c r="P6" s="8">
        <f>IF($A6="","",G6+F6+O6)</f>
        <v/>
      </c>
    </row>
    <row r="7">
      <c r="A7" s="6" t="inlineStr">
        <is>
          <t>موظف تجريبي ٢</t>
        </is>
      </c>
      <c r="B7" s="6" t="inlineStr">
        <is>
          <t>المبيعات</t>
        </is>
      </c>
      <c r="C7" s="7" t="n">
        <v>40000</v>
      </c>
      <c r="D7" s="7" t="n">
        <v>8000</v>
      </c>
      <c r="E7" s="7" t="n">
        <v>2000</v>
      </c>
      <c r="F7" s="7" t="n">
        <v>1500</v>
      </c>
      <c r="G7" s="8">
        <f>IF($A7="","",C7+D7+E7)</f>
        <v/>
      </c>
      <c r="H7" s="7" t="n"/>
      <c r="I7" s="8">
        <f>IF($A7="","",MIN(MAX(IF(H7="",C7+D7,H7),'الإعدادات'!$B$6),'الإعدادات'!$B$7))</f>
        <v/>
      </c>
      <c r="J7" s="8">
        <f>IF($A7="","",ROUND(I7*'الإعدادات'!$B$8,0))</f>
        <v/>
      </c>
      <c r="K7" s="8">
        <f>IF($A7="","",MAX(0,G7-J7-'الإعدادات'!$B$5))</f>
        <v/>
      </c>
      <c r="L7" s="8">
        <f>IF($A7="","",ROUND(K7*'الإعدادات'!$B$10,0))</f>
        <v/>
      </c>
      <c r="M7" s="7" t="n">
        <v>3000</v>
      </c>
      <c r="N7" s="9">
        <f>IF($A7="","",G7-J7-L7-M7+F7)</f>
        <v/>
      </c>
      <c r="O7" s="8">
        <f>IF($A7="","",ROUND(I7*'الإعدادات'!$B$9,0))</f>
        <v/>
      </c>
      <c r="P7" s="8">
        <f>IF($A7="","",G7+F7+O7)</f>
        <v/>
      </c>
    </row>
    <row r="8">
      <c r="A8" s="6" t="inlineStr">
        <is>
          <t>موظف تجريبي ٣</t>
        </is>
      </c>
      <c r="B8" s="6" t="inlineStr">
        <is>
          <t>المحاسبة</t>
        </is>
      </c>
      <c r="C8" s="7" t="n">
        <v>65000</v>
      </c>
      <c r="D8" s="7" t="n">
        <v>15000</v>
      </c>
      <c r="E8" s="7" t="n">
        <v>0</v>
      </c>
      <c r="F8" s="7" t="n">
        <v>0</v>
      </c>
      <c r="G8" s="8">
        <f>IF($A8="","",C8+D8+E8)</f>
        <v/>
      </c>
      <c r="H8" s="7" t="n"/>
      <c r="I8" s="8">
        <f>IF($A8="","",MIN(MAX(IF(H8="",C8+D8,H8),'الإعدادات'!$B$6),'الإعدادات'!$B$7))</f>
        <v/>
      </c>
      <c r="J8" s="8">
        <f>IF($A8="","",ROUND(I8*'الإعدادات'!$B$8,0))</f>
        <v/>
      </c>
      <c r="K8" s="8">
        <f>IF($A8="","",MAX(0,G8-J8-'الإعدادات'!$B$5))</f>
        <v/>
      </c>
      <c r="L8" s="8">
        <f>IF($A8="","",ROUND(K8*'الإعدادات'!$B$10,0))</f>
        <v/>
      </c>
      <c r="M8" s="7" t="n">
        <v>0</v>
      </c>
      <c r="N8" s="9">
        <f>IF($A8="","",G8-J8-L8-M8+F8)</f>
        <v/>
      </c>
      <c r="O8" s="8">
        <f>IF($A8="","",ROUND(I8*'الإعدادات'!$B$9,0))</f>
        <v/>
      </c>
      <c r="P8" s="8">
        <f>IF($A8="","",G8+F8+O8)</f>
        <v/>
      </c>
    </row>
    <row r="9">
      <c r="A9" s="6" t="n"/>
      <c r="B9" s="6" t="n"/>
      <c r="C9" s="7" t="n"/>
      <c r="D9" s="7" t="n"/>
      <c r="E9" s="7" t="n"/>
      <c r="F9" s="7" t="n"/>
      <c r="G9" s="8">
        <f>IF($A9="","",C9+D9+E9)</f>
        <v/>
      </c>
      <c r="H9" s="7" t="n"/>
      <c r="I9" s="8">
        <f>IF($A9="","",MIN(MAX(IF(H9="",C9+D9,H9),'الإعدادات'!$B$6),'الإعدادات'!$B$7))</f>
        <v/>
      </c>
      <c r="J9" s="8">
        <f>IF($A9="","",ROUND(I9*'الإعدادات'!$B$8,0))</f>
        <v/>
      </c>
      <c r="K9" s="8">
        <f>IF($A9="","",MAX(0,G9-J9-'الإعدادات'!$B$5))</f>
        <v/>
      </c>
      <c r="L9" s="8">
        <f>IF($A9="","",ROUND(K9*'الإعدادات'!$B$10,0))</f>
        <v/>
      </c>
      <c r="M9" s="7" t="n"/>
      <c r="N9" s="9">
        <f>IF($A9="","",G9-J9-L9-M9+F9)</f>
        <v/>
      </c>
      <c r="O9" s="8">
        <f>IF($A9="","",ROUND(I9*'الإعدادات'!$B$9,0))</f>
        <v/>
      </c>
      <c r="P9" s="8">
        <f>IF($A9="","",G9+F9+O9)</f>
        <v/>
      </c>
    </row>
    <row r="10">
      <c r="A10" s="6" t="n"/>
      <c r="B10" s="6" t="n"/>
      <c r="C10" s="7" t="n"/>
      <c r="D10" s="7" t="n"/>
      <c r="E10" s="7" t="n"/>
      <c r="F10" s="7" t="n"/>
      <c r="G10" s="8">
        <f>IF($A10="","",C10+D10+E10)</f>
        <v/>
      </c>
      <c r="H10" s="7" t="n"/>
      <c r="I10" s="8">
        <f>IF($A10="","",MIN(MAX(IF(H10="",C10+D10,H10),'الإعدادات'!$B$6),'الإعدادات'!$B$7))</f>
        <v/>
      </c>
      <c r="J10" s="8">
        <f>IF($A10="","",ROUND(I10*'الإعدادات'!$B$8,0))</f>
        <v/>
      </c>
      <c r="K10" s="8">
        <f>IF($A10="","",MAX(0,G10-J10-'الإعدادات'!$B$5))</f>
        <v/>
      </c>
      <c r="L10" s="8">
        <f>IF($A10="","",ROUND(K10*'الإعدادات'!$B$10,0))</f>
        <v/>
      </c>
      <c r="M10" s="7" t="n"/>
      <c r="N10" s="9">
        <f>IF($A10="","",G10-J10-L10-M10+F10)</f>
        <v/>
      </c>
      <c r="O10" s="8">
        <f>IF($A10="","",ROUND(I10*'الإعدادات'!$B$9,0))</f>
        <v/>
      </c>
      <c r="P10" s="8">
        <f>IF($A10="","",G10+F10+O10)</f>
        <v/>
      </c>
    </row>
    <row r="11">
      <c r="A11" s="6" t="n"/>
      <c r="B11" s="6" t="n"/>
      <c r="C11" s="7" t="n"/>
      <c r="D11" s="7" t="n"/>
      <c r="E11" s="7" t="n"/>
      <c r="F11" s="7" t="n"/>
      <c r="G11" s="8">
        <f>IF($A11="","",C11+D11+E11)</f>
        <v/>
      </c>
      <c r="H11" s="7" t="n"/>
      <c r="I11" s="8">
        <f>IF($A11="","",MIN(MAX(IF(H11="",C11+D11,H11),'الإعدادات'!$B$6),'الإعدادات'!$B$7))</f>
        <v/>
      </c>
      <c r="J11" s="8">
        <f>IF($A11="","",ROUND(I11*'الإعدادات'!$B$8,0))</f>
        <v/>
      </c>
      <c r="K11" s="8">
        <f>IF($A11="","",MAX(0,G11-J11-'الإعدادات'!$B$5))</f>
        <v/>
      </c>
      <c r="L11" s="8">
        <f>IF($A11="","",ROUND(K11*'الإعدادات'!$B$10,0))</f>
        <v/>
      </c>
      <c r="M11" s="7" t="n"/>
      <c r="N11" s="9">
        <f>IF($A11="","",G11-J11-L11-M11+F11)</f>
        <v/>
      </c>
      <c r="O11" s="8">
        <f>IF($A11="","",ROUND(I11*'الإعدادات'!$B$9,0))</f>
        <v/>
      </c>
      <c r="P11" s="8">
        <f>IF($A11="","",G11+F11+O11)</f>
        <v/>
      </c>
    </row>
    <row r="12">
      <c r="A12" s="6" t="n"/>
      <c r="B12" s="6" t="n"/>
      <c r="C12" s="7" t="n"/>
      <c r="D12" s="7" t="n"/>
      <c r="E12" s="7" t="n"/>
      <c r="F12" s="7" t="n"/>
      <c r="G12" s="8">
        <f>IF($A12="","",C12+D12+E12)</f>
        <v/>
      </c>
      <c r="H12" s="7" t="n"/>
      <c r="I12" s="8">
        <f>IF($A12="","",MIN(MAX(IF(H12="",C12+D12,H12),'الإعدادات'!$B$6),'الإعدادات'!$B$7))</f>
        <v/>
      </c>
      <c r="J12" s="8">
        <f>IF($A12="","",ROUND(I12*'الإعدادات'!$B$8,0))</f>
        <v/>
      </c>
      <c r="K12" s="8">
        <f>IF($A12="","",MAX(0,G12-J12-'الإعدادات'!$B$5))</f>
        <v/>
      </c>
      <c r="L12" s="8">
        <f>IF($A12="","",ROUND(K12*'الإعدادات'!$B$10,0))</f>
        <v/>
      </c>
      <c r="M12" s="7" t="n"/>
      <c r="N12" s="9">
        <f>IF($A12="","",G12-J12-L12-M12+F12)</f>
        <v/>
      </c>
      <c r="O12" s="8">
        <f>IF($A12="","",ROUND(I12*'الإعدادات'!$B$9,0))</f>
        <v/>
      </c>
      <c r="P12" s="8">
        <f>IF($A12="","",G12+F12+O12)</f>
        <v/>
      </c>
    </row>
    <row r="13">
      <c r="A13" s="6" t="n"/>
      <c r="B13" s="6" t="n"/>
      <c r="C13" s="7" t="n"/>
      <c r="D13" s="7" t="n"/>
      <c r="E13" s="7" t="n"/>
      <c r="F13" s="7" t="n"/>
      <c r="G13" s="8">
        <f>IF($A13="","",C13+D13+E13)</f>
        <v/>
      </c>
      <c r="H13" s="7" t="n"/>
      <c r="I13" s="8">
        <f>IF($A13="","",MIN(MAX(IF(H13="",C13+D13,H13),'الإعدادات'!$B$6),'الإعدادات'!$B$7))</f>
        <v/>
      </c>
      <c r="J13" s="8">
        <f>IF($A13="","",ROUND(I13*'الإعدادات'!$B$8,0))</f>
        <v/>
      </c>
      <c r="K13" s="8">
        <f>IF($A13="","",MAX(0,G13-J13-'الإعدادات'!$B$5))</f>
        <v/>
      </c>
      <c r="L13" s="8">
        <f>IF($A13="","",ROUND(K13*'الإعدادات'!$B$10,0))</f>
        <v/>
      </c>
      <c r="M13" s="7" t="n"/>
      <c r="N13" s="9">
        <f>IF($A13="","",G13-J13-L13-M13+F13)</f>
        <v/>
      </c>
      <c r="O13" s="8">
        <f>IF($A13="","",ROUND(I13*'الإعدادات'!$B$9,0))</f>
        <v/>
      </c>
      <c r="P13" s="8">
        <f>IF($A13="","",G13+F13+O13)</f>
        <v/>
      </c>
    </row>
    <row r="14">
      <c r="A14" s="6" t="n"/>
      <c r="B14" s="6" t="n"/>
      <c r="C14" s="7" t="n"/>
      <c r="D14" s="7" t="n"/>
      <c r="E14" s="7" t="n"/>
      <c r="F14" s="7" t="n"/>
      <c r="G14" s="8">
        <f>IF($A14="","",C14+D14+E14)</f>
        <v/>
      </c>
      <c r="H14" s="7" t="n"/>
      <c r="I14" s="8">
        <f>IF($A14="","",MIN(MAX(IF(H14="",C14+D14,H14),'الإعدادات'!$B$6),'الإعدادات'!$B$7))</f>
        <v/>
      </c>
      <c r="J14" s="8">
        <f>IF($A14="","",ROUND(I14*'الإعدادات'!$B$8,0))</f>
        <v/>
      </c>
      <c r="K14" s="8">
        <f>IF($A14="","",MAX(0,G14-J14-'الإعدادات'!$B$5))</f>
        <v/>
      </c>
      <c r="L14" s="8">
        <f>IF($A14="","",ROUND(K14*'الإعدادات'!$B$10,0))</f>
        <v/>
      </c>
      <c r="M14" s="7" t="n"/>
      <c r="N14" s="9">
        <f>IF($A14="","",G14-J14-L14-M14+F14)</f>
        <v/>
      </c>
      <c r="O14" s="8">
        <f>IF($A14="","",ROUND(I14*'الإعدادات'!$B$9,0))</f>
        <v/>
      </c>
      <c r="P14" s="8">
        <f>IF($A14="","",G14+F14+O14)</f>
        <v/>
      </c>
    </row>
    <row r="15">
      <c r="A15" s="6" t="n"/>
      <c r="B15" s="6" t="n"/>
      <c r="C15" s="7" t="n"/>
      <c r="D15" s="7" t="n"/>
      <c r="E15" s="7" t="n"/>
      <c r="F15" s="7" t="n"/>
      <c r="G15" s="8">
        <f>IF($A15="","",C15+D15+E15)</f>
        <v/>
      </c>
      <c r="H15" s="7" t="n"/>
      <c r="I15" s="8">
        <f>IF($A15="","",MIN(MAX(IF(H15="",C15+D15,H15),'الإعدادات'!$B$6),'الإعدادات'!$B$7))</f>
        <v/>
      </c>
      <c r="J15" s="8">
        <f>IF($A15="","",ROUND(I15*'الإعدادات'!$B$8,0))</f>
        <v/>
      </c>
      <c r="K15" s="8">
        <f>IF($A15="","",MAX(0,G15-J15-'الإعدادات'!$B$5))</f>
        <v/>
      </c>
      <c r="L15" s="8">
        <f>IF($A15="","",ROUND(K15*'الإعدادات'!$B$10,0))</f>
        <v/>
      </c>
      <c r="M15" s="7" t="n"/>
      <c r="N15" s="9">
        <f>IF($A15="","",G15-J15-L15-M15+F15)</f>
        <v/>
      </c>
      <c r="O15" s="8">
        <f>IF($A15="","",ROUND(I15*'الإعدادات'!$B$9,0))</f>
        <v/>
      </c>
      <c r="P15" s="8">
        <f>IF($A15="","",G15+F15+O15)</f>
        <v/>
      </c>
    </row>
    <row r="16">
      <c r="A16" s="6" t="n"/>
      <c r="B16" s="6" t="n"/>
      <c r="C16" s="7" t="n"/>
      <c r="D16" s="7" t="n"/>
      <c r="E16" s="7" t="n"/>
      <c r="F16" s="7" t="n"/>
      <c r="G16" s="8">
        <f>IF($A16="","",C16+D16+E16)</f>
        <v/>
      </c>
      <c r="H16" s="7" t="n"/>
      <c r="I16" s="8">
        <f>IF($A16="","",MIN(MAX(IF(H16="",C16+D16,H16),'الإعدادات'!$B$6),'الإعدادات'!$B$7))</f>
        <v/>
      </c>
      <c r="J16" s="8">
        <f>IF($A16="","",ROUND(I16*'الإعدادات'!$B$8,0))</f>
        <v/>
      </c>
      <c r="K16" s="8">
        <f>IF($A16="","",MAX(0,G16-J16-'الإعدادات'!$B$5))</f>
        <v/>
      </c>
      <c r="L16" s="8">
        <f>IF($A16="","",ROUND(K16*'الإعدادات'!$B$10,0))</f>
        <v/>
      </c>
      <c r="M16" s="7" t="n"/>
      <c r="N16" s="9">
        <f>IF($A16="","",G16-J16-L16-M16+F16)</f>
        <v/>
      </c>
      <c r="O16" s="8">
        <f>IF($A16="","",ROUND(I16*'الإعدادات'!$B$9,0))</f>
        <v/>
      </c>
      <c r="P16" s="8">
        <f>IF($A16="","",G16+F16+O16)</f>
        <v/>
      </c>
    </row>
    <row r="17">
      <c r="A17" s="6" t="n"/>
      <c r="B17" s="6" t="n"/>
      <c r="C17" s="7" t="n"/>
      <c r="D17" s="7" t="n"/>
      <c r="E17" s="7" t="n"/>
      <c r="F17" s="7" t="n"/>
      <c r="G17" s="8">
        <f>IF($A17="","",C17+D17+E17)</f>
        <v/>
      </c>
      <c r="H17" s="7" t="n"/>
      <c r="I17" s="8">
        <f>IF($A17="","",MIN(MAX(IF(H17="",C17+D17,H17),'الإعدادات'!$B$6),'الإعدادات'!$B$7))</f>
        <v/>
      </c>
      <c r="J17" s="8">
        <f>IF($A17="","",ROUND(I17*'الإعدادات'!$B$8,0))</f>
        <v/>
      </c>
      <c r="K17" s="8">
        <f>IF($A17="","",MAX(0,G17-J17-'الإعدادات'!$B$5))</f>
        <v/>
      </c>
      <c r="L17" s="8">
        <f>IF($A17="","",ROUND(K17*'الإعدادات'!$B$10,0))</f>
        <v/>
      </c>
      <c r="M17" s="7" t="n"/>
      <c r="N17" s="9">
        <f>IF($A17="","",G17-J17-L17-M17+F17)</f>
        <v/>
      </c>
      <c r="O17" s="8">
        <f>IF($A17="","",ROUND(I17*'الإعدادات'!$B$9,0))</f>
        <v/>
      </c>
      <c r="P17" s="8">
        <f>IF($A17="","",G17+F17+O17)</f>
        <v/>
      </c>
    </row>
    <row r="18">
      <c r="A18" s="6" t="n"/>
      <c r="B18" s="6" t="n"/>
      <c r="C18" s="7" t="n"/>
      <c r="D18" s="7" t="n"/>
      <c r="E18" s="7" t="n"/>
      <c r="F18" s="7" t="n"/>
      <c r="G18" s="8">
        <f>IF($A18="","",C18+D18+E18)</f>
        <v/>
      </c>
      <c r="H18" s="7" t="n"/>
      <c r="I18" s="8">
        <f>IF($A18="","",MIN(MAX(IF(H18="",C18+D18,H18),'الإعدادات'!$B$6),'الإعدادات'!$B$7))</f>
        <v/>
      </c>
      <c r="J18" s="8">
        <f>IF($A18="","",ROUND(I18*'الإعدادات'!$B$8,0))</f>
        <v/>
      </c>
      <c r="K18" s="8">
        <f>IF($A18="","",MAX(0,G18-J18-'الإعدادات'!$B$5))</f>
        <v/>
      </c>
      <c r="L18" s="8">
        <f>IF($A18="","",ROUND(K18*'الإعدادات'!$B$10,0))</f>
        <v/>
      </c>
      <c r="M18" s="7" t="n"/>
      <c r="N18" s="9">
        <f>IF($A18="","",G18-J18-L18-M18+F18)</f>
        <v/>
      </c>
      <c r="O18" s="8">
        <f>IF($A18="","",ROUND(I18*'الإعدادات'!$B$9,0))</f>
        <v/>
      </c>
      <c r="P18" s="8">
        <f>IF($A18="","",G18+F18+O18)</f>
        <v/>
      </c>
    </row>
    <row r="19">
      <c r="A19" s="6" t="n"/>
      <c r="B19" s="6" t="n"/>
      <c r="C19" s="7" t="n"/>
      <c r="D19" s="7" t="n"/>
      <c r="E19" s="7" t="n"/>
      <c r="F19" s="7" t="n"/>
      <c r="G19" s="8">
        <f>IF($A19="","",C19+D19+E19)</f>
        <v/>
      </c>
      <c r="H19" s="7" t="n"/>
      <c r="I19" s="8">
        <f>IF($A19="","",MIN(MAX(IF(H19="",C19+D19,H19),'الإعدادات'!$B$6),'الإعدادات'!$B$7))</f>
        <v/>
      </c>
      <c r="J19" s="8">
        <f>IF($A19="","",ROUND(I19*'الإعدادات'!$B$8,0))</f>
        <v/>
      </c>
      <c r="K19" s="8">
        <f>IF($A19="","",MAX(0,G19-J19-'الإعدادات'!$B$5))</f>
        <v/>
      </c>
      <c r="L19" s="8">
        <f>IF($A19="","",ROUND(K19*'الإعدادات'!$B$10,0))</f>
        <v/>
      </c>
      <c r="M19" s="7" t="n"/>
      <c r="N19" s="9">
        <f>IF($A19="","",G19-J19-L19-M19+F19)</f>
        <v/>
      </c>
      <c r="O19" s="8">
        <f>IF($A19="","",ROUND(I19*'الإعدادات'!$B$9,0))</f>
        <v/>
      </c>
      <c r="P19" s="8">
        <f>IF($A19="","",G19+F19+O19)</f>
        <v/>
      </c>
    </row>
    <row r="20">
      <c r="A20" s="6" t="n"/>
      <c r="B20" s="6" t="n"/>
      <c r="C20" s="7" t="n"/>
      <c r="D20" s="7" t="n"/>
      <c r="E20" s="7" t="n"/>
      <c r="F20" s="7" t="n"/>
      <c r="G20" s="8">
        <f>IF($A20="","",C20+D20+E20)</f>
        <v/>
      </c>
      <c r="H20" s="7" t="n"/>
      <c r="I20" s="8">
        <f>IF($A20="","",MIN(MAX(IF(H20="",C20+D20,H20),'الإعدادات'!$B$6),'الإعدادات'!$B$7))</f>
        <v/>
      </c>
      <c r="J20" s="8">
        <f>IF($A20="","",ROUND(I20*'الإعدادات'!$B$8,0))</f>
        <v/>
      </c>
      <c r="K20" s="8">
        <f>IF($A20="","",MAX(0,G20-J20-'الإعدادات'!$B$5))</f>
        <v/>
      </c>
      <c r="L20" s="8">
        <f>IF($A20="","",ROUND(K20*'الإعدادات'!$B$10,0))</f>
        <v/>
      </c>
      <c r="M20" s="7" t="n"/>
      <c r="N20" s="9">
        <f>IF($A20="","",G20-J20-L20-M20+F20)</f>
        <v/>
      </c>
      <c r="O20" s="8">
        <f>IF($A20="","",ROUND(I20*'الإعدادات'!$B$9,0))</f>
        <v/>
      </c>
      <c r="P20" s="8">
        <f>IF($A20="","",G20+F20+O20)</f>
        <v/>
      </c>
    </row>
    <row r="21">
      <c r="A21" s="6" t="n"/>
      <c r="B21" s="6" t="n"/>
      <c r="C21" s="7" t="n"/>
      <c r="D21" s="7" t="n"/>
      <c r="E21" s="7" t="n"/>
      <c r="F21" s="7" t="n"/>
      <c r="G21" s="8">
        <f>IF($A21="","",C21+D21+E21)</f>
        <v/>
      </c>
      <c r="H21" s="7" t="n"/>
      <c r="I21" s="8">
        <f>IF($A21="","",MIN(MAX(IF(H21="",C21+D21,H21),'الإعدادات'!$B$6),'الإعدادات'!$B$7))</f>
        <v/>
      </c>
      <c r="J21" s="8">
        <f>IF($A21="","",ROUND(I21*'الإعدادات'!$B$8,0))</f>
        <v/>
      </c>
      <c r="K21" s="8">
        <f>IF($A21="","",MAX(0,G21-J21-'الإعدادات'!$B$5))</f>
        <v/>
      </c>
      <c r="L21" s="8">
        <f>IF($A21="","",ROUND(K21*'الإعدادات'!$B$10,0))</f>
        <v/>
      </c>
      <c r="M21" s="7" t="n"/>
      <c r="N21" s="9">
        <f>IF($A21="","",G21-J21-L21-M21+F21)</f>
        <v/>
      </c>
      <c r="O21" s="8">
        <f>IF($A21="","",ROUND(I21*'الإعدادات'!$B$9,0))</f>
        <v/>
      </c>
      <c r="P21" s="8">
        <f>IF($A21="","",G21+F21+O21)</f>
        <v/>
      </c>
    </row>
    <row r="22">
      <c r="A22" s="6" t="n"/>
      <c r="B22" s="6" t="n"/>
      <c r="C22" s="7" t="n"/>
      <c r="D22" s="7" t="n"/>
      <c r="E22" s="7" t="n"/>
      <c r="F22" s="7" t="n"/>
      <c r="G22" s="8">
        <f>IF($A22="","",C22+D22+E22)</f>
        <v/>
      </c>
      <c r="H22" s="7" t="n"/>
      <c r="I22" s="8">
        <f>IF($A22="","",MIN(MAX(IF(H22="",C22+D22,H22),'الإعدادات'!$B$6),'الإعدادات'!$B$7))</f>
        <v/>
      </c>
      <c r="J22" s="8">
        <f>IF($A22="","",ROUND(I22*'الإعدادات'!$B$8,0))</f>
        <v/>
      </c>
      <c r="K22" s="8">
        <f>IF($A22="","",MAX(0,G22-J22-'الإعدادات'!$B$5))</f>
        <v/>
      </c>
      <c r="L22" s="8">
        <f>IF($A22="","",ROUND(K22*'الإعدادات'!$B$10,0))</f>
        <v/>
      </c>
      <c r="M22" s="7" t="n"/>
      <c r="N22" s="9">
        <f>IF($A22="","",G22-J22-L22-M22+F22)</f>
        <v/>
      </c>
      <c r="O22" s="8">
        <f>IF($A22="","",ROUND(I22*'الإعدادات'!$B$9,0))</f>
        <v/>
      </c>
      <c r="P22" s="8">
        <f>IF($A22="","",G22+F22+O22)</f>
        <v/>
      </c>
    </row>
    <row r="23">
      <c r="A23" s="6" t="n"/>
      <c r="B23" s="6" t="n"/>
      <c r="C23" s="7" t="n"/>
      <c r="D23" s="7" t="n"/>
      <c r="E23" s="7" t="n"/>
      <c r="F23" s="7" t="n"/>
      <c r="G23" s="8">
        <f>IF($A23="","",C23+D23+E23)</f>
        <v/>
      </c>
      <c r="H23" s="7" t="n"/>
      <c r="I23" s="8">
        <f>IF($A23="","",MIN(MAX(IF(H23="",C23+D23,H23),'الإعدادات'!$B$6),'الإعدادات'!$B$7))</f>
        <v/>
      </c>
      <c r="J23" s="8">
        <f>IF($A23="","",ROUND(I23*'الإعدادات'!$B$8,0))</f>
        <v/>
      </c>
      <c r="K23" s="8">
        <f>IF($A23="","",MAX(0,G23-J23-'الإعدادات'!$B$5))</f>
        <v/>
      </c>
      <c r="L23" s="8">
        <f>IF($A23="","",ROUND(K23*'الإعدادات'!$B$10,0))</f>
        <v/>
      </c>
      <c r="M23" s="7" t="n"/>
      <c r="N23" s="9">
        <f>IF($A23="","",G23-J23-L23-M23+F23)</f>
        <v/>
      </c>
      <c r="O23" s="8">
        <f>IF($A23="","",ROUND(I23*'الإعدادات'!$B$9,0))</f>
        <v/>
      </c>
      <c r="P23" s="8">
        <f>IF($A23="","",G23+F23+O23)</f>
        <v/>
      </c>
    </row>
    <row r="24">
      <c r="A24" s="6" t="n"/>
      <c r="B24" s="6" t="n"/>
      <c r="C24" s="7" t="n"/>
      <c r="D24" s="7" t="n"/>
      <c r="E24" s="7" t="n"/>
      <c r="F24" s="7" t="n"/>
      <c r="G24" s="8">
        <f>IF($A24="","",C24+D24+E24)</f>
        <v/>
      </c>
      <c r="H24" s="7" t="n"/>
      <c r="I24" s="8">
        <f>IF($A24="","",MIN(MAX(IF(H24="",C24+D24,H24),'الإعدادات'!$B$6),'الإعدادات'!$B$7))</f>
        <v/>
      </c>
      <c r="J24" s="8">
        <f>IF($A24="","",ROUND(I24*'الإعدادات'!$B$8,0))</f>
        <v/>
      </c>
      <c r="K24" s="8">
        <f>IF($A24="","",MAX(0,G24-J24-'الإعدادات'!$B$5))</f>
        <v/>
      </c>
      <c r="L24" s="8">
        <f>IF($A24="","",ROUND(K24*'الإعدادات'!$B$10,0))</f>
        <v/>
      </c>
      <c r="M24" s="7" t="n"/>
      <c r="N24" s="9">
        <f>IF($A24="","",G24-J24-L24-M24+F24)</f>
        <v/>
      </c>
      <c r="O24" s="8">
        <f>IF($A24="","",ROUND(I24*'الإعدادات'!$B$9,0))</f>
        <v/>
      </c>
      <c r="P24" s="8">
        <f>IF($A24="","",G24+F24+O24)</f>
        <v/>
      </c>
    </row>
    <row r="25">
      <c r="A25" s="6" t="n"/>
      <c r="B25" s="6" t="n"/>
      <c r="C25" s="7" t="n"/>
      <c r="D25" s="7" t="n"/>
      <c r="E25" s="7" t="n"/>
      <c r="F25" s="7" t="n"/>
      <c r="G25" s="8">
        <f>IF($A25="","",C25+D25+E25)</f>
        <v/>
      </c>
      <c r="H25" s="7" t="n"/>
      <c r="I25" s="8">
        <f>IF($A25="","",MIN(MAX(IF(H25="",C25+D25,H25),'الإعدادات'!$B$6),'الإعدادات'!$B$7))</f>
        <v/>
      </c>
      <c r="J25" s="8">
        <f>IF($A25="","",ROUND(I25*'الإعدادات'!$B$8,0))</f>
        <v/>
      </c>
      <c r="K25" s="8">
        <f>IF($A25="","",MAX(0,G25-J25-'الإعدادات'!$B$5))</f>
        <v/>
      </c>
      <c r="L25" s="8">
        <f>IF($A25="","",ROUND(K25*'الإعدادات'!$B$10,0))</f>
        <v/>
      </c>
      <c r="M25" s="7" t="n"/>
      <c r="N25" s="9">
        <f>IF($A25="","",G25-J25-L25-M25+F25)</f>
        <v/>
      </c>
      <c r="O25" s="8">
        <f>IF($A25="","",ROUND(I25*'الإعدادات'!$B$9,0))</f>
        <v/>
      </c>
      <c r="P25" s="8">
        <f>IF($A25="","",G25+F25+O25)</f>
        <v/>
      </c>
    </row>
    <row r="26">
      <c r="A26" s="6" t="n"/>
      <c r="B26" s="6" t="n"/>
      <c r="C26" s="7" t="n"/>
      <c r="D26" s="7" t="n"/>
      <c r="E26" s="7" t="n"/>
      <c r="F26" s="7" t="n"/>
      <c r="G26" s="8">
        <f>IF($A26="","",C26+D26+E26)</f>
        <v/>
      </c>
      <c r="H26" s="7" t="n"/>
      <c r="I26" s="8">
        <f>IF($A26="","",MIN(MAX(IF(H26="",C26+D26,H26),'الإعدادات'!$B$6),'الإعدادات'!$B$7))</f>
        <v/>
      </c>
      <c r="J26" s="8">
        <f>IF($A26="","",ROUND(I26*'الإعدادات'!$B$8,0))</f>
        <v/>
      </c>
      <c r="K26" s="8">
        <f>IF($A26="","",MAX(0,G26-J26-'الإعدادات'!$B$5))</f>
        <v/>
      </c>
      <c r="L26" s="8">
        <f>IF($A26="","",ROUND(K26*'الإعدادات'!$B$10,0))</f>
        <v/>
      </c>
      <c r="M26" s="7" t="n"/>
      <c r="N26" s="9">
        <f>IF($A26="","",G26-J26-L26-M26+F26)</f>
        <v/>
      </c>
      <c r="O26" s="8">
        <f>IF($A26="","",ROUND(I26*'الإعدادات'!$B$9,0))</f>
        <v/>
      </c>
      <c r="P26" s="8">
        <f>IF($A26="","",G26+F26+O26)</f>
        <v/>
      </c>
    </row>
    <row r="27">
      <c r="A27" s="6" t="n"/>
      <c r="B27" s="6" t="n"/>
      <c r="C27" s="7" t="n"/>
      <c r="D27" s="7" t="n"/>
      <c r="E27" s="7" t="n"/>
      <c r="F27" s="7" t="n"/>
      <c r="G27" s="8">
        <f>IF($A27="","",C27+D27+E27)</f>
        <v/>
      </c>
      <c r="H27" s="7" t="n"/>
      <c r="I27" s="8">
        <f>IF($A27="","",MIN(MAX(IF(H27="",C27+D27,H27),'الإعدادات'!$B$6),'الإعدادات'!$B$7))</f>
        <v/>
      </c>
      <c r="J27" s="8">
        <f>IF($A27="","",ROUND(I27*'الإعدادات'!$B$8,0))</f>
        <v/>
      </c>
      <c r="K27" s="8">
        <f>IF($A27="","",MAX(0,G27-J27-'الإعدادات'!$B$5))</f>
        <v/>
      </c>
      <c r="L27" s="8">
        <f>IF($A27="","",ROUND(K27*'الإعدادات'!$B$10,0))</f>
        <v/>
      </c>
      <c r="M27" s="7" t="n"/>
      <c r="N27" s="9">
        <f>IF($A27="","",G27-J27-L27-M27+F27)</f>
        <v/>
      </c>
      <c r="O27" s="8">
        <f>IF($A27="","",ROUND(I27*'الإعدادات'!$B$9,0))</f>
        <v/>
      </c>
      <c r="P27" s="8">
        <f>IF($A27="","",G27+F27+O27)</f>
        <v/>
      </c>
    </row>
    <row r="28">
      <c r="A28" s="6" t="n"/>
      <c r="B28" s="6" t="n"/>
      <c r="C28" s="7" t="n"/>
      <c r="D28" s="7" t="n"/>
      <c r="E28" s="7" t="n"/>
      <c r="F28" s="7" t="n"/>
      <c r="G28" s="8">
        <f>IF($A28="","",C28+D28+E28)</f>
        <v/>
      </c>
      <c r="H28" s="7" t="n"/>
      <c r="I28" s="8">
        <f>IF($A28="","",MIN(MAX(IF(H28="",C28+D28,H28),'الإعدادات'!$B$6),'الإعدادات'!$B$7))</f>
        <v/>
      </c>
      <c r="J28" s="8">
        <f>IF($A28="","",ROUND(I28*'الإعدادات'!$B$8,0))</f>
        <v/>
      </c>
      <c r="K28" s="8">
        <f>IF($A28="","",MAX(0,G28-J28-'الإعدادات'!$B$5))</f>
        <v/>
      </c>
      <c r="L28" s="8">
        <f>IF($A28="","",ROUND(K28*'الإعدادات'!$B$10,0))</f>
        <v/>
      </c>
      <c r="M28" s="7" t="n"/>
      <c r="N28" s="9">
        <f>IF($A28="","",G28-J28-L28-M28+F28)</f>
        <v/>
      </c>
      <c r="O28" s="8">
        <f>IF($A28="","",ROUND(I28*'الإعدادات'!$B$9,0))</f>
        <v/>
      </c>
      <c r="P28" s="8">
        <f>IF($A28="","",G28+F28+O28)</f>
        <v/>
      </c>
    </row>
    <row r="29">
      <c r="A29" s="6" t="n"/>
      <c r="B29" s="6" t="n"/>
      <c r="C29" s="7" t="n"/>
      <c r="D29" s="7" t="n"/>
      <c r="E29" s="7" t="n"/>
      <c r="F29" s="7" t="n"/>
      <c r="G29" s="8">
        <f>IF($A29="","",C29+D29+E29)</f>
        <v/>
      </c>
      <c r="H29" s="7" t="n"/>
      <c r="I29" s="8">
        <f>IF($A29="","",MIN(MAX(IF(H29="",C29+D29,H29),'الإعدادات'!$B$6),'الإعدادات'!$B$7))</f>
        <v/>
      </c>
      <c r="J29" s="8">
        <f>IF($A29="","",ROUND(I29*'الإعدادات'!$B$8,0))</f>
        <v/>
      </c>
      <c r="K29" s="8">
        <f>IF($A29="","",MAX(0,G29-J29-'الإعدادات'!$B$5))</f>
        <v/>
      </c>
      <c r="L29" s="8">
        <f>IF($A29="","",ROUND(K29*'الإعدادات'!$B$10,0))</f>
        <v/>
      </c>
      <c r="M29" s="7" t="n"/>
      <c r="N29" s="9">
        <f>IF($A29="","",G29-J29-L29-M29+F29)</f>
        <v/>
      </c>
      <c r="O29" s="8">
        <f>IF($A29="","",ROUND(I29*'الإعدادات'!$B$9,0))</f>
        <v/>
      </c>
      <c r="P29" s="8">
        <f>IF($A29="","",G29+F29+O29)</f>
        <v/>
      </c>
    </row>
    <row r="30">
      <c r="A30" s="6" t="n"/>
      <c r="B30" s="6" t="n"/>
      <c r="C30" s="7" t="n"/>
      <c r="D30" s="7" t="n"/>
      <c r="E30" s="7" t="n"/>
      <c r="F30" s="7" t="n"/>
      <c r="G30" s="8">
        <f>IF($A30="","",C30+D30+E30)</f>
        <v/>
      </c>
      <c r="H30" s="7" t="n"/>
      <c r="I30" s="8">
        <f>IF($A30="","",MIN(MAX(IF(H30="",C30+D30,H30),'الإعدادات'!$B$6),'الإعدادات'!$B$7))</f>
        <v/>
      </c>
      <c r="J30" s="8">
        <f>IF($A30="","",ROUND(I30*'الإعدادات'!$B$8,0))</f>
        <v/>
      </c>
      <c r="K30" s="8">
        <f>IF($A30="","",MAX(0,G30-J30-'الإعدادات'!$B$5))</f>
        <v/>
      </c>
      <c r="L30" s="8">
        <f>IF($A30="","",ROUND(K30*'الإعدادات'!$B$10,0))</f>
        <v/>
      </c>
      <c r="M30" s="7" t="n"/>
      <c r="N30" s="9">
        <f>IF($A30="","",G30-J30-L30-M30+F30)</f>
        <v/>
      </c>
      <c r="O30" s="8">
        <f>IF($A30="","",ROUND(I30*'الإعدادات'!$B$9,0))</f>
        <v/>
      </c>
      <c r="P30" s="8">
        <f>IF($A30="","",G30+F30+O30)</f>
        <v/>
      </c>
    </row>
    <row r="31">
      <c r="A31" s="6" t="n"/>
      <c r="B31" s="6" t="n"/>
      <c r="C31" s="7" t="n"/>
      <c r="D31" s="7" t="n"/>
      <c r="E31" s="7" t="n"/>
      <c r="F31" s="7" t="n"/>
      <c r="G31" s="8">
        <f>IF($A31="","",C31+D31+E31)</f>
        <v/>
      </c>
      <c r="H31" s="7" t="n"/>
      <c r="I31" s="8">
        <f>IF($A31="","",MIN(MAX(IF(H31="",C31+D31,H31),'الإعدادات'!$B$6),'الإعدادات'!$B$7))</f>
        <v/>
      </c>
      <c r="J31" s="8">
        <f>IF($A31="","",ROUND(I31*'الإعدادات'!$B$8,0))</f>
        <v/>
      </c>
      <c r="K31" s="8">
        <f>IF($A31="","",MAX(0,G31-J31-'الإعدادات'!$B$5))</f>
        <v/>
      </c>
      <c r="L31" s="8">
        <f>IF($A31="","",ROUND(K31*'الإعدادات'!$B$10,0))</f>
        <v/>
      </c>
      <c r="M31" s="7" t="n"/>
      <c r="N31" s="9">
        <f>IF($A31="","",G31-J31-L31-M31+F31)</f>
        <v/>
      </c>
      <c r="O31" s="8">
        <f>IF($A31="","",ROUND(I31*'الإعدادات'!$B$9,0))</f>
        <v/>
      </c>
      <c r="P31" s="8">
        <f>IF($A31="","",G31+F31+O31)</f>
        <v/>
      </c>
    </row>
    <row r="32">
      <c r="A32" s="6" t="n"/>
      <c r="B32" s="6" t="n"/>
      <c r="C32" s="7" t="n"/>
      <c r="D32" s="7" t="n"/>
      <c r="E32" s="7" t="n"/>
      <c r="F32" s="7" t="n"/>
      <c r="G32" s="8">
        <f>IF($A32="","",C32+D32+E32)</f>
        <v/>
      </c>
      <c r="H32" s="7" t="n"/>
      <c r="I32" s="8">
        <f>IF($A32="","",MIN(MAX(IF(H32="",C32+D32,H32),'الإعدادات'!$B$6),'الإعدادات'!$B$7))</f>
        <v/>
      </c>
      <c r="J32" s="8">
        <f>IF($A32="","",ROUND(I32*'الإعدادات'!$B$8,0))</f>
        <v/>
      </c>
      <c r="K32" s="8">
        <f>IF($A32="","",MAX(0,G32-J32-'الإعدادات'!$B$5))</f>
        <v/>
      </c>
      <c r="L32" s="8">
        <f>IF($A32="","",ROUND(K32*'الإعدادات'!$B$10,0))</f>
        <v/>
      </c>
      <c r="M32" s="7" t="n"/>
      <c r="N32" s="9">
        <f>IF($A32="","",G32-J32-L32-M32+F32)</f>
        <v/>
      </c>
      <c r="O32" s="8">
        <f>IF($A32="","",ROUND(I32*'الإعدادات'!$B$9,0))</f>
        <v/>
      </c>
      <c r="P32" s="8">
        <f>IF($A32="","",G32+F32+O32)</f>
        <v/>
      </c>
    </row>
    <row r="33">
      <c r="A33" s="6" t="n"/>
      <c r="B33" s="6" t="n"/>
      <c r="C33" s="7" t="n"/>
      <c r="D33" s="7" t="n"/>
      <c r="E33" s="7" t="n"/>
      <c r="F33" s="7" t="n"/>
      <c r="G33" s="8">
        <f>IF($A33="","",C33+D33+E33)</f>
        <v/>
      </c>
      <c r="H33" s="7" t="n"/>
      <c r="I33" s="8">
        <f>IF($A33="","",MIN(MAX(IF(H33="",C33+D33,H33),'الإعدادات'!$B$6),'الإعدادات'!$B$7))</f>
        <v/>
      </c>
      <c r="J33" s="8">
        <f>IF($A33="","",ROUND(I33*'الإعدادات'!$B$8,0))</f>
        <v/>
      </c>
      <c r="K33" s="8">
        <f>IF($A33="","",MAX(0,G33-J33-'الإعدادات'!$B$5))</f>
        <v/>
      </c>
      <c r="L33" s="8">
        <f>IF($A33="","",ROUND(K33*'الإعدادات'!$B$10,0))</f>
        <v/>
      </c>
      <c r="M33" s="7" t="n"/>
      <c r="N33" s="9">
        <f>IF($A33="","",G33-J33-L33-M33+F33)</f>
        <v/>
      </c>
      <c r="O33" s="8">
        <f>IF($A33="","",ROUND(I33*'الإعدادات'!$B$9,0))</f>
        <v/>
      </c>
      <c r="P33" s="8">
        <f>IF($A33="","",G33+F33+O33)</f>
        <v/>
      </c>
    </row>
    <row r="34">
      <c r="A34" s="6" t="n"/>
      <c r="B34" s="6" t="n"/>
      <c r="C34" s="7" t="n"/>
      <c r="D34" s="7" t="n"/>
      <c r="E34" s="7" t="n"/>
      <c r="F34" s="7" t="n"/>
      <c r="G34" s="8">
        <f>IF($A34="","",C34+D34+E34)</f>
        <v/>
      </c>
      <c r="H34" s="7" t="n"/>
      <c r="I34" s="8">
        <f>IF($A34="","",MIN(MAX(IF(H34="",C34+D34,H34),'الإعدادات'!$B$6),'الإعدادات'!$B$7))</f>
        <v/>
      </c>
      <c r="J34" s="8">
        <f>IF($A34="","",ROUND(I34*'الإعدادات'!$B$8,0))</f>
        <v/>
      </c>
      <c r="K34" s="8">
        <f>IF($A34="","",MAX(0,G34-J34-'الإعدادات'!$B$5))</f>
        <v/>
      </c>
      <c r="L34" s="8">
        <f>IF($A34="","",ROUND(K34*'الإعدادات'!$B$10,0))</f>
        <v/>
      </c>
      <c r="M34" s="7" t="n"/>
      <c r="N34" s="9">
        <f>IF($A34="","",G34-J34-L34-M34+F34)</f>
        <v/>
      </c>
      <c r="O34" s="8">
        <f>IF($A34="","",ROUND(I34*'الإعدادات'!$B$9,0))</f>
        <v/>
      </c>
      <c r="P34" s="8">
        <f>IF($A34="","",G34+F34+O34)</f>
        <v/>
      </c>
    </row>
    <row r="35">
      <c r="A35" s="6" t="n"/>
      <c r="B35" s="6" t="n"/>
      <c r="C35" s="7" t="n"/>
      <c r="D35" s="7" t="n"/>
      <c r="E35" s="7" t="n"/>
      <c r="F35" s="7" t="n"/>
      <c r="G35" s="8">
        <f>IF($A35="","",C35+D35+E35)</f>
        <v/>
      </c>
      <c r="H35" s="7" t="n"/>
      <c r="I35" s="8">
        <f>IF($A35="","",MIN(MAX(IF(H35="",C35+D35,H35),'الإعدادات'!$B$6),'الإعدادات'!$B$7))</f>
        <v/>
      </c>
      <c r="J35" s="8">
        <f>IF($A35="","",ROUND(I35*'الإعدادات'!$B$8,0))</f>
        <v/>
      </c>
      <c r="K35" s="8">
        <f>IF($A35="","",MAX(0,G35-J35-'الإعدادات'!$B$5))</f>
        <v/>
      </c>
      <c r="L35" s="8">
        <f>IF($A35="","",ROUND(K35*'الإعدادات'!$B$10,0))</f>
        <v/>
      </c>
      <c r="M35" s="7" t="n"/>
      <c r="N35" s="9">
        <f>IF($A35="","",G35-J35-L35-M35+F35)</f>
        <v/>
      </c>
      <c r="O35" s="8">
        <f>IF($A35="","",ROUND(I35*'الإعدادات'!$B$9,0))</f>
        <v/>
      </c>
      <c r="P35" s="8">
        <f>IF($A35="","",G35+F35+O35)</f>
        <v/>
      </c>
    </row>
    <row r="36">
      <c r="A36" s="10" t="inlineStr">
        <is>
          <t>المجموع</t>
        </is>
      </c>
      <c r="B36" s="10" t="n"/>
      <c r="C36" s="11">
        <f>SUM(C6:C35)</f>
        <v/>
      </c>
      <c r="D36" s="11">
        <f>SUM(D6:D35)</f>
        <v/>
      </c>
      <c r="E36" s="11">
        <f>SUM(E6:E35)</f>
        <v/>
      </c>
      <c r="F36" s="11">
        <f>SUM(F6:F35)</f>
        <v/>
      </c>
      <c r="G36" s="11">
        <f>SUM(G6:G35)</f>
        <v/>
      </c>
      <c r="H36" s="10" t="n"/>
      <c r="I36" s="11">
        <f>SUM(I6:I35)</f>
        <v/>
      </c>
      <c r="J36" s="11">
        <f>SUM(J6:J35)</f>
        <v/>
      </c>
      <c r="K36" s="11">
        <f>SUM(K6:K35)</f>
        <v/>
      </c>
      <c r="L36" s="11">
        <f>SUM(L6:L35)</f>
        <v/>
      </c>
      <c r="M36" s="11">
        <f>SUM(M6:M35)</f>
        <v/>
      </c>
      <c r="N36" s="11">
        <f>SUM(N6:N35)</f>
        <v/>
      </c>
      <c r="O36" s="11">
        <f>SUM(O6:O35)</f>
        <v/>
      </c>
      <c r="P36" s="11">
        <f>SUM(P6:P35)</f>
        <v/>
      </c>
    </row>
    <row r="38">
      <c r="A38" s="12" t="inlineStr">
        <is>
          <t>ملاحظات:</t>
        </is>
      </c>
    </row>
    <row r="39">
      <c r="A39" s="13" t="inlineStr">
        <is>
          <t>• الخلايا الزرقاء تُدخلها أنت، والسوداء معادلات لا تكتب فوقها.</t>
        </is>
      </c>
    </row>
    <row r="40">
      <c r="A40" s="13" t="inlineStr">
        <is>
          <t>• الإجمالي الخاضع = الراتب الأساسي + التعويضات والبدلات + العمل الإضافي.</t>
        </is>
      </c>
    </row>
    <row r="41">
      <c r="A41" s="13" t="inlineStr">
        <is>
          <t>• التعويضات والبدلات الثابتة (نقل، طعام، سكن، هاتف...) يعاملها القالب أجراً خاضعاً للضريبة وداخلاً في الأجر المؤمَّن عليه، إذ لا يوجد إعفاء مؤكَّد لها.</t>
        </is>
      </c>
    </row>
    <row r="42">
      <c r="A42" s="13" t="inlineStr">
        <is>
          <t>• تعويض النفقات الفعلية بإيصالات لا يخضع للضريبة ولا للتأمينات: يُضاف إلى الصافي وإلى التكلفة فقط.</t>
        </is>
      </c>
    </row>
    <row r="43">
      <c r="A43" s="13" t="inlineStr">
        <is>
          <t>• الأجر المؤمَّن عليه = الراتب الأساسي + التعويضات، أو ما تكتبه يدوياً، بين الحدين الأدنى والأعلى في «الإعدادات».</t>
        </is>
      </c>
    </row>
    <row r="44">
      <c r="A44" s="13" t="inlineStr">
        <is>
          <t>• المبلغ الخاضع للضريبة = الإجمالي الخاضع − اشتراك العامل − الحد المعفى، والضريبة = ١٥٪ منه، مقرّبة لأقرب ليرة.</t>
        </is>
      </c>
    </row>
    <row r="45">
      <c r="A45" s="13" t="inlineStr">
        <is>
          <t>• الصافي المستحق = الإجمالي الخاضع − اشتراك العامل − الضريبة − السلف والخصومات + تعويض النفقات الفعلية.</t>
        </is>
      </c>
    </row>
    <row r="46">
      <c r="A46" s="13" t="inlineStr">
        <is>
          <t>• للمعلومات العامة، وليس استشارة قانونية أو ضريبية. راجع محاسبك.</t>
        </is>
      </c>
    </row>
  </sheetData>
  <mergeCells count="10">
    <mergeCell ref="A42:P42"/>
    <mergeCell ref="A46:P46"/>
    <mergeCell ref="A44:P44"/>
    <mergeCell ref="A45:P45"/>
    <mergeCell ref="A40:P40"/>
    <mergeCell ref="A39:P39"/>
    <mergeCell ref="A3:P3"/>
    <mergeCell ref="A38:P38"/>
    <mergeCell ref="A43:P43"/>
    <mergeCell ref="A41:P41"/>
  </mergeCells>
  <dataValidations count="1">
    <dataValidation sqref="C6:F35 H6:H35 M6:M35" showDropDown="0" showInputMessage="0" showErrorMessage="1" allowBlank="1" errorTitle="قيمة غير صالحة" error="أدخل مبلغاً موجباً بالليرة السورية الجديدة." type="decimal" operator="greaterThanOrEqual">
      <formula1>0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rightToLeft="1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80" customWidth="1" min="3" max="3"/>
  </cols>
  <sheetData>
    <row r="1">
      <c r="A1" s="1" t="inlineStr">
        <is>
          <t>الإعدادات: النسب والحدود</t>
        </is>
      </c>
    </row>
    <row r="2">
      <c r="A2" s="4" t="inlineStr">
        <is>
          <t>القيم النافذة في ٢ تشرين الثاني ٢٠٢٦، بالليرة السورية الجديدة. إن تغيّر القانون فعدّل الخلية الزرقاء، فيُعاد حساب الكشف كله.</t>
        </is>
      </c>
    </row>
    <row r="4">
      <c r="A4" s="14" t="inlineStr">
        <is>
          <t>البند</t>
        </is>
      </c>
      <c r="B4" s="14" t="inlineStr">
        <is>
          <t>القيمة</t>
        </is>
      </c>
      <c r="C4" s="14" t="inlineStr">
        <is>
          <t>المصدر</t>
        </is>
      </c>
    </row>
    <row r="5" ht="32" customHeight="1">
      <c r="A5" s="15" t="inlineStr">
        <is>
          <t>الحد الأدنى للأجور = الحد المعفى من ضريبة الرواتب (شهرياً)</t>
        </is>
      </c>
      <c r="B5" s="16" t="n">
        <v>12560</v>
      </c>
      <c r="C5" s="17" t="inlineStr">
        <is>
          <t>المرسوم ٦٧ لعام ٢٠٢٦ (الحد الأدنى للأجور)، والحد المعفى يساويه وفق المرسوم التشريعي ٣٠ لعام ٢٠٢٣</t>
        </is>
      </c>
    </row>
    <row r="6" ht="32" customHeight="1">
      <c r="A6" s="15" t="inlineStr">
        <is>
          <t>الحد الأدنى للأجر المؤمَّن عليه</t>
        </is>
      </c>
      <c r="B6" s="16" t="n">
        <v>12560</v>
      </c>
      <c r="C6" s="17" t="inlineStr">
        <is>
          <t>قرار المؤسسة العامة للتأمينات الاجتماعية ١٣٩٤ لعام ٢٠٢٦</t>
        </is>
      </c>
    </row>
    <row r="7" ht="32" customHeight="1">
      <c r="A7" s="15" t="inlineStr">
        <is>
          <t>الحد الأعلى للأجر المؤمَّن عليه</t>
        </is>
      </c>
      <c r="B7" s="16" t="n">
        <v>211400</v>
      </c>
      <c r="C7" s="17" t="inlineStr">
        <is>
          <t>قرار المؤسسة العامة للتأمينات الاجتماعية ١٣٩٤ لعام ٢٠٢٦</t>
        </is>
      </c>
    </row>
    <row r="8" ht="32" customHeight="1">
      <c r="A8" s="15" t="inlineStr">
        <is>
          <t>نسبة اشتراك العامل في التأمينات</t>
        </is>
      </c>
      <c r="B8" s="18" t="n">
        <v>0.07000000000000001</v>
      </c>
      <c r="C8" s="17" t="inlineStr">
        <is>
          <t>قانون التأمينات الاجتماعية: حصة العامل ٧٪</t>
        </is>
      </c>
    </row>
    <row r="9" ht="32" customHeight="1">
      <c r="A9" s="15" t="inlineStr">
        <is>
          <t>نسبة اشتراك صاحب العمل في التأمينات</t>
        </is>
      </c>
      <c r="B9" s="18" t="n">
        <v>0.171</v>
      </c>
      <c r="C9" s="17" t="inlineStr">
        <is>
          <t>١٤٪ تقاعد + ٣٪ إصابة عمل + ٠٫١٪ رسم شهري</t>
        </is>
      </c>
    </row>
    <row r="10" ht="32" customHeight="1">
      <c r="A10" s="15" t="inlineStr">
        <is>
          <t>نسبة ضريبة الرواتب على ما يتجاوز الحد المعفى</t>
        </is>
      </c>
      <c r="B10" s="18" t="n">
        <v>0.15</v>
      </c>
      <c r="C10" s="17" t="inlineStr">
        <is>
          <t>المرسوم التشريعي ٣٠ لعام ٢٠٢٣: الحد المعفى أعلى من حدود الشرائح كلها، فكل ما يتجاوزه في الشريحة الأخيرة ١٥٪</t>
        </is>
      </c>
    </row>
  </sheetData>
  <mergeCells count="1">
    <mergeCell ref="A2:C2"/>
  </mergeCells>
  <dataValidations count="2">
    <dataValidation sqref="B5:B7" showDropDown="0" showInputMessage="0" showErrorMessage="1" allowBlank="0" errorTitle="قيمة غير صالحة" error="أدخل مبلغاً موجباً." type="decimal" operator="greaterThan">
      <formula1>0</formula1>
    </dataValidation>
    <dataValidation sqref="B8:B10" showDropDown="0" showInputMessage="0" showErrorMessage="1" allowBlank="0" errorTitle="قيمة غير صالحة" error="أدخل نسبة بين ٠٪ و١٠٠٪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9" t="inlineStr">
        <is>
          <t>قالب كشف رواتب مجاني</t>
        </is>
      </c>
    </row>
    <row r="2">
      <c r="A2" s="20" t="inlineStr">
        <is>
          <t>قالب لتجهيز رواتب شركة في سوريا يدوياً: يحسب اشتراك التأمينات وضريبة الرواتب والصافي وتكلفة صاحب العمل بمعادلات، بالقواعد نفسها التي تعتمدها حاسبة الراتب الصافي على diwanhr.com.</t>
        </is>
      </c>
    </row>
    <row r="3">
      <c r="A3" s="20" t="n"/>
    </row>
    <row r="4">
      <c r="A4" s="21" t="inlineStr">
        <is>
          <t>حدوده:</t>
        </is>
      </c>
    </row>
    <row r="5">
      <c r="A5" s="20" t="inlineStr">
        <is>
          <t>• كل الأرقام تُدخل يدوياً كل شهر، ونسخ سطر أو الكتابة فوق معادلة قد يخطئ الصافي.</t>
        </is>
      </c>
    </row>
    <row r="6">
      <c r="A6" s="20" t="inlineStr">
        <is>
          <t>• لا يرتبط بالدوام: التأخير والغياب والإضافي تنقلها بنفسك.</t>
        </is>
      </c>
    </row>
    <row r="7">
      <c r="A7" s="20" t="inlineStr">
        <is>
          <t>• لا يُصدر قسائم راتب.</t>
        </is>
      </c>
    </row>
    <row r="8">
      <c r="A8" s="20" t="inlineStr">
        <is>
          <t>• لا يعامل أي تعويض ثابت معاملة المعفى، لأن الإعفاء غير مؤكَّد. وإن أكّد لك محاسبك إعفاء بند ما، فعدّل سطره بنفسك.</t>
        </is>
      </c>
    </row>
    <row r="9">
      <c r="A9" s="20" t="n"/>
    </row>
    <row r="10">
      <c r="A10" s="22" t="inlineStr">
        <is>
          <t>من إعداد ديوان · diwanhr.com</t>
        </is>
      </c>
    </row>
    <row r="11">
      <c r="A11" s="20" t="n"/>
    </row>
    <row r="12">
      <c r="A12" s="20" t="inlineStr">
        <is>
          <t>المبالغ في الأمثلة توضيحية فقط. هذا القالب للمعلومات العامة، وليس استشارة قانونية أو ضريبية.</t>
        </is>
      </c>
    </row>
  </sheetData>
  <hyperlinks>
    <hyperlink xmlns:r="http://schemas.openxmlformats.org/officeDocument/2006/relationships" ref="A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ديوان</dc:creator>
  <dc:title xmlns:dc="http://purl.org/dc/elements/1.1/">قالب كشف رواتب</dc:title>
  <dcterms:created xmlns:dcterms="http://purl.org/dc/terms/" xmlns:xsi="http://www.w3.org/2001/XMLSchema-instance" xsi:type="dcterms:W3CDTF">2026-11-02T20:13:35Z</dcterms:created>
  <dcterms:modified xmlns:dcterms="http://purl.org/dc/terms/" xmlns:xsi="http://www.w3.org/2001/XMLSchema-instance" xsi:type="dcterms:W3CDTF">2026-11-02T20:13:36Z</dcterms:modified>
</cp:coreProperties>
</file>