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استبيان التحليل الوظيفي" sheetId="2" state="visible" r:id="rId2"/>
    <sheet xmlns:r="http://schemas.openxmlformats.org/officeDocument/2006/relationships" name="الوصف الوظيفي" sheetId="3" state="visible" r:id="rId3"/>
    <sheet xmlns:r="http://schemas.openxmlformats.org/officeDocument/2006/relationships" name="مثال" sheetId="4" state="visible" r:id="rId4"/>
  </sheets>
  <definedNames>
    <definedName name="_xlnm.Print_Titles" localSheetId="0">'طريقة الاستخدام'!$1:$1</definedName>
    <definedName name="_xlnm.Print_Titles" localSheetId="1">'استبيان التحليل الوظيفي'!$1:$1</definedName>
    <definedName name="_xlnm.Print_Area" localSheetId="1">'استبيان التحليل الوظيفي'!$A$1:$F$92</definedName>
    <definedName name="_xlnm.Print_Titles" localSheetId="2">'الوصف الوظيفي'!$1:$1</definedName>
    <definedName name="_xlnm.Print_Area" localSheetId="2">'الوصف الوظيفي'!$A$1:$F$48</definedName>
    <definedName name="_xlnm.Print_Titles" localSheetId="3">'مثال'!$1:$1</definedName>
    <definedName name="_xlnm.Print_Area" localSheetId="3">'مثال'!$A$1:$F$140</definedName>
  </definedNames>
  <calcPr calcId="124519" fullCalcOnLoad="1"/>
</workbook>
</file>

<file path=xl/styles.xml><?xml version="1.0" encoding="utf-8"?>
<styleSheet xmlns="http://schemas.openxmlformats.org/spreadsheetml/2006/main">
  <numFmts count="2">
    <numFmt numFmtId="164" formatCode="yyyy-mm-dd"/>
    <numFmt numFmtId="165" formatCode="0&quot;%&quot;"/>
  </numFmts>
  <fonts count="12">
    <font>
      <name val="Calibri"/>
      <family val="2"/>
      <color theme="1"/>
      <sz val="11"/>
      <scheme val="minor"/>
    </font>
    <font>
      <name val="Arial"/>
      <b val="1"/>
      <color rgb="007A4E50"/>
      <sz val="16"/>
    </font>
    <font>
      <name val="Arial"/>
      <sz val="11"/>
    </font>
    <font>
      <name val="Arial"/>
      <b val="1"/>
      <color rgb="007A4E50"/>
      <sz val="12"/>
    </font>
    <font>
      <name val="Arial"/>
      <color rgb="008A7A7B"/>
      <sz val="9"/>
    </font>
    <font>
      <name val="Arial"/>
      <color rgb="00666666"/>
    </font>
    <font>
      <name val="Arial"/>
      <b val="1"/>
    </font>
    <font>
      <name val="Arial"/>
    </font>
    <font>
      <name val="Arial"/>
      <b val="1"/>
      <color rgb="00FFFFFF"/>
    </font>
    <font>
      <name val="Arial"/>
      <color rgb="00666666"/>
      <sz val="9"/>
    </font>
    <font>
      <name val="Arial"/>
      <color rgb="001F5FA8"/>
      <sz val="9"/>
      <u val="single"/>
    </font>
    <font>
      <name val="Arial"/>
      <b val="1"/>
      <color rgb="007A4E50"/>
      <sz val="14"/>
    </font>
  </fonts>
  <fills count="8">
    <fill>
      <patternFill/>
    </fill>
    <fill>
      <patternFill patternType="gray125"/>
    </fill>
    <fill>
      <patternFill patternType="solid">
        <fgColor rgb="00EADCDD"/>
      </patternFill>
    </fill>
    <fill>
      <patternFill patternType="solid">
        <fgColor rgb="00FAF6F6"/>
      </patternFill>
    </fill>
    <fill>
      <patternFill patternType="solid">
        <fgColor rgb="00FFF7E6"/>
      </patternFill>
    </fill>
    <fill>
      <patternFill patternType="solid">
        <fgColor rgb="007A4E50"/>
      </patternFill>
    </fill>
    <fill>
      <patternFill patternType="solid">
        <fgColor rgb="00F5EFEF"/>
      </patternFill>
    </fill>
    <fill>
      <patternFill patternType="solid">
        <fgColor rgb="00FFE9B3"/>
      </patternFill>
    </fill>
  </fills>
  <borders count="6">
    <border>
      <left/>
      <right/>
      <top/>
      <bottom/>
      <diagonal/>
    </border>
    <border>
      <left style="thin">
        <color rgb="00D9C9CA"/>
      </left>
      <right style="thin">
        <color rgb="00D9C9CA"/>
      </right>
      <top style="thin">
        <color rgb="00D9C9CA"/>
      </top>
      <bottom style="thin">
        <color rgb="00D9C9CA"/>
      </bottom>
    </border>
    <border>
      <left/>
      <right/>
      <top style="thin">
        <color rgb="00D9C9CA"/>
      </top>
      <bottom/>
      <diagonal/>
    </border>
    <border>
      <left/>
      <right style="thin">
        <color rgb="00D9C9CA"/>
      </right>
      <top style="thin">
        <color rgb="00D9C9CA"/>
      </top>
      <bottom/>
      <diagonal/>
    </border>
    <border>
      <left/>
      <right/>
      <top style="thin">
        <color rgb="00D9C9CA"/>
      </top>
      <bottom style="thin">
        <color rgb="00D9C9CA"/>
      </bottom>
      <diagonal/>
    </border>
    <border>
      <left/>
      <right style="thin">
        <color rgb="00D9C9CA"/>
      </right>
      <top style="thin">
        <color rgb="00D9C9CA"/>
      </top>
      <bottom style="thin">
        <color rgb="00D9C9CA"/>
      </bottom>
      <diagonal/>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horizontal="center" vertical="top" wrapText="1"/>
    </xf>
    <xf numFmtId="0" fontId="5" fillId="0" borderId="0" applyAlignment="1" pivotButton="0" quotePrefix="0" xfId="0">
      <alignment vertical="top" wrapText="1"/>
    </xf>
    <xf numFmtId="0" fontId="3" fillId="2" borderId="1" applyAlignment="1" pivotButton="0" quotePrefix="0" xfId="0">
      <alignment vertical="center" wrapText="1"/>
    </xf>
    <xf numFmtId="0" fontId="0" fillId="0" borderId="4" pivotButton="0" quotePrefix="0" xfId="0"/>
    <xf numFmtId="0" fontId="0" fillId="0" borderId="5" pivotButton="0" quotePrefix="0" xfId="0"/>
    <xf numFmtId="0" fontId="6" fillId="3" borderId="1" applyAlignment="1" pivotButton="0" quotePrefix="0" xfId="0">
      <alignment vertical="center" wrapText="1"/>
    </xf>
    <xf numFmtId="0" fontId="7" fillId="4" borderId="1" applyAlignment="1" pivotButton="0" quotePrefix="0" xfId="0">
      <alignment vertical="center" wrapText="1"/>
    </xf>
    <xf numFmtId="164" fontId="7" fillId="4" borderId="1" applyAlignment="1" pivotButton="0" quotePrefix="0" xfId="0">
      <alignment horizontal="right" vertical="center" wrapText="1"/>
    </xf>
    <xf numFmtId="0" fontId="7" fillId="4" borderId="1" applyAlignment="1" pivotButton="0" quotePrefix="0" xfId="0">
      <alignment vertical="top" wrapText="1"/>
    </xf>
    <xf numFmtId="0" fontId="8" fillId="5" borderId="1" applyAlignment="1" pivotButton="0" quotePrefix="0" xfId="0">
      <alignment horizontal="center" vertical="center" wrapText="1"/>
    </xf>
    <xf numFmtId="0" fontId="6" fillId="3" borderId="1" applyAlignment="1" pivotButton="0" quotePrefix="0" xfId="0">
      <alignment horizontal="center" vertical="center" wrapText="1"/>
    </xf>
    <xf numFmtId="0" fontId="7" fillId="4" borderId="1" applyAlignment="1" pivotButton="0" quotePrefix="0" xfId="0">
      <alignment horizontal="center" vertical="center" wrapText="1"/>
    </xf>
    <xf numFmtId="1" fontId="7" fillId="4" borderId="1" applyAlignment="1" pivotButton="0" quotePrefix="0" xfId="0">
      <alignment horizontal="center" vertical="center" wrapText="1"/>
    </xf>
    <xf numFmtId="1" fontId="7" fillId="6" borderId="1" applyAlignment="1" pivotButton="0" quotePrefix="0" xfId="0">
      <alignment horizontal="center" vertical="center" wrapText="1"/>
    </xf>
    <xf numFmtId="165" fontId="6" fillId="6" borderId="1" applyAlignment="1" pivotButton="0" quotePrefix="0" xfId="0">
      <alignment horizontal="center" vertical="center" wrapText="1"/>
    </xf>
    <xf numFmtId="0" fontId="6" fillId="6" borderId="1" applyAlignment="1" pivotButton="0" quotePrefix="0" xfId="0">
      <alignment vertical="center" wrapText="1"/>
    </xf>
    <xf numFmtId="0" fontId="4" fillId="0" borderId="0" applyAlignment="1" pivotButton="0" quotePrefix="0" xfId="0">
      <alignment horizontal="center"/>
    </xf>
    <xf numFmtId="0" fontId="7" fillId="6" borderId="1" applyAlignment="1" pivotButton="0" quotePrefix="0" xfId="0">
      <alignment vertical="center" wrapText="1"/>
    </xf>
    <xf numFmtId="0" fontId="10" fillId="0" borderId="0" applyAlignment="1" pivotButton="0" quotePrefix="0" xfId="0">
      <alignment vertical="top" wrapText="1"/>
    </xf>
    <xf numFmtId="164" fontId="7" fillId="4" borderId="1" applyAlignment="1" pivotButton="0" quotePrefix="0" xfId="0">
      <alignment horizontal="center" vertical="center" wrapText="1"/>
    </xf>
    <xf numFmtId="0" fontId="6" fillId="7" borderId="1" applyAlignment="1" pivotButton="0" quotePrefix="0" xfId="0">
      <alignment vertical="center" wrapText="1"/>
    </xf>
    <xf numFmtId="0" fontId="11" fillId="0" borderId="0" applyAlignment="1" pivotButton="0" quotePrefix="0" xfId="0">
      <alignment vertical="top" wrapText="1"/>
    </xf>
  </cellXfs>
  <cellStyles count="1">
    <cellStyle name="Normal" xfId="0" builtinId="0" hidden="0"/>
  </cellStyles>
  <dxfs count="2">
    <dxf>
      <font>
        <name val="Arial"/>
        <b val="1"/>
        <color rgb="00B42318"/>
      </font>
      <fill>
        <patternFill patternType="solid">
          <fgColor rgb="00FBE3E3"/>
        </patternFill>
      </fill>
    </dxf>
    <dxf>
      <font>
        <name val="Arial"/>
        <b val="1"/>
        <color rgb="001E7B45"/>
      </font>
      <fill>
        <patternFill patternType="solid">
          <fgColor rgb="00E5F3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diwanhr.com/guides/salary-scale-template-syria" TargetMode="External" Id="rId1"/></Relationships>
</file>

<file path=xl/worksheets/_rels/sheet4.xml.rels><Relationships xmlns="http://schemas.openxmlformats.org/package/2006/relationships"><Relationship Type="http://schemas.openxmlformats.org/officeDocument/2006/relationships/hyperlink" Target="https://diwanhr.com/guides/salary-scale-template-syria" TargetMode="External" Id="rId1"/></Relationships>
</file>

<file path=xl/worksheets/sheet1.xml><?xml version="1.0" encoding="utf-8"?>
<worksheet xmlns="http://schemas.openxmlformats.org/spreadsheetml/2006/main">
  <sheetPr>
    <outlinePr summaryBelow="1" summaryRight="1"/>
    <pageSetUpPr fitToPage="1"/>
  </sheetPr>
  <dimension ref="A1:A24"/>
  <sheetViews>
    <sheetView showGridLines="0" rightToLeft="1" workbookViewId="0">
      <selection activeCell="A1" sqref="A1"/>
    </sheetView>
  </sheetViews>
  <sheetFormatPr baseColWidth="8" defaultRowHeight="15"/>
  <cols>
    <col width="110" customWidth="1" min="1" max="1"/>
    <col width="2" customWidth="1" min="2" max="2"/>
    <col width="2" customWidth="1" min="3" max="3"/>
    <col width="2" customWidth="1" min="4" max="4"/>
    <col width="2" customWidth="1" min="5" max="5"/>
    <col width="2" customWidth="1" min="6" max="6"/>
  </cols>
  <sheetData>
    <row r="1">
      <c r="A1" s="1" t="inlineStr">
        <is>
          <t>نموذج التحليل والوصف الوظيفي المجاني من ديوان</t>
        </is>
      </c>
    </row>
    <row r="2" ht="45" customHeight="1">
      <c r="A2" s="2" t="inlineStr">
        <is>
          <t>يساعدك هذا النموذج على جمع المعلومات عن كل وظيفة من الموظف الذي يشغلها، ثم تحويلها إلى وصف وظيفي واضح ومعتمد. والوصف الوظيفي هو الأساس لتحديد درجة الوظيفة على سلم الرواتب، وللإعلان عن الوظيفة والتوظيف، ولتقييم الأداء.</t>
        </is>
      </c>
    </row>
    <row r="3">
      <c r="A3" s="2" t="n"/>
    </row>
    <row r="4">
      <c r="A4" s="3" t="inlineStr">
        <is>
          <t>الخطوات</t>
        </is>
      </c>
    </row>
    <row r="5" ht="30" customHeight="1">
      <c r="A5" s="2" t="inlineStr">
        <is>
          <t>١. احفظ نسخة من الملف لكل وظيفة، وأرسلها إلى الموظف الذي يشغلها. وإن شغل الوظيفةَ أكثر من موظف، فاختر أكثرهم خبرة بها.</t>
        </is>
      </c>
    </row>
    <row r="6" ht="30" customHeight="1">
      <c r="A6" s="2" t="inlineStr">
        <is>
          <t>٢. يملأ الموظف ورقة «استبيان التحليل الوظيفي»: بياناته، والغرض من وظيفته، ومهامه مع تكرار كل منها ونسبة وقتها وأهميتها، ثم بقية الأقسام.</t>
        </is>
      </c>
    </row>
    <row r="7">
      <c r="A7" s="2" t="inlineStr">
        <is>
          <t>٣. يتأكّد الموظف أن مجموع نسب الوقت يقارب ١٠٠٪، ويظهر تنبيه أحمر تحت جدول المهام إن لم يكن كذلك.</t>
        </is>
      </c>
    </row>
    <row r="8">
      <c r="A8" s="2" t="inlineStr">
        <is>
          <t>٤. يراجع المدير المباشر الاستبيان، ويكتب ملاحظاته وتعديلاته في القسم الأخير.</t>
        </is>
      </c>
    </row>
    <row r="9" ht="30" customHeight="1">
      <c r="A9" s="2" t="inlineStr">
        <is>
          <t>٥. يكتب قسم الموارد البشرية ورقة «الوصف الوظيفي». المسمى والقسم والمدير المباشر تُسحب تلقائياً، وتظهر أعلى المهام وزناً للاسترشاد بها عند صياغة المسؤوليات.</t>
        </is>
      </c>
    </row>
    <row r="10">
      <c r="A10" s="2" t="inlineStr">
        <is>
          <t>٦. حدّد درجة الوظيفة على سلم الرواتب، ثم يُعتمد الوصف ويُوقَّع، ويُحفظ في ملف الوظيفة.</t>
        </is>
      </c>
    </row>
    <row r="11">
      <c r="A11" s="2" t="inlineStr">
        <is>
          <t>٧. راجع الوصف مرة في السنة على الأقل، وكلما تغيّرت مهام الوظيفة.</t>
        </is>
      </c>
    </row>
    <row r="12">
      <c r="A12" s="2" t="n"/>
    </row>
    <row r="13">
      <c r="A13" s="3" t="inlineStr">
        <is>
          <t>نصائح للموظف عند التعبئة</t>
        </is>
      </c>
    </row>
    <row r="14">
      <c r="A14" s="2" t="inlineStr">
        <is>
          <t>• اكتب ما تقوم به فعلاً، لا ما يُفترض أن تقوم به.</t>
        </is>
      </c>
    </row>
    <row r="15">
      <c r="A15" s="2" t="inlineStr">
        <is>
          <t>• ابدأ كل مهمة بفعل واضح: يُعدّ، يراجع، يتابع، يسجّل، يتواصل.</t>
        </is>
      </c>
    </row>
    <row r="16">
      <c r="A16" s="2" t="inlineStr">
        <is>
          <t>• اجمع الأعمال الصغيرة المتشابهة في مهمة واحدة، ولا تفصّلها خطوة خطوة.</t>
        </is>
      </c>
    </row>
    <row r="17">
      <c r="A17" s="2" t="inlineStr">
        <is>
          <t>• الاستبيان يصف الوظيفة، ولا يقيّم أداءك.</t>
        </is>
      </c>
    </row>
    <row r="18">
      <c r="A18" s="2" t="n"/>
    </row>
    <row r="19">
      <c r="A19" s="3" t="inlineStr">
        <is>
          <t>ملاحظات</t>
        </is>
      </c>
    </row>
    <row r="20">
      <c r="A20" s="2" t="inlineStr">
        <is>
          <t>• ورقة «مثال» نموذج معبّأ لوظيفة محاسب رواتب، للاسترشاد فقط، والأسماء فيه افتراضية.</t>
        </is>
      </c>
    </row>
    <row r="21">
      <c r="A21" s="2" t="inlineStr">
        <is>
          <t>• الخلايا الصفراء للإدخال، والرمادية معادلات. والأوراق جاهزة للطباعة على ورق A4.</t>
        </is>
      </c>
    </row>
    <row r="22">
      <c r="A22" s="2" t="inlineStr">
        <is>
          <t>• الملف غير محمي، فعدّله بما يناسب شركتك.</t>
        </is>
      </c>
    </row>
    <row r="23">
      <c r="A23" s="2" t="n"/>
    </row>
    <row r="24">
      <c r="A24" s="4" t="inlineStr">
        <is>
          <t>من إعداد ديوان · diwanhr.com</t>
        </is>
      </c>
    </row>
  </sheetData>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G92"/>
  <sheetViews>
    <sheetView showGridLines="0" rightToLeft="1" workbookViewId="0">
      <selection activeCell="A1" sqref="A1"/>
    </sheetView>
  </sheetViews>
  <sheetFormatPr baseColWidth="8" defaultRowHeight="15"/>
  <cols>
    <col width="6" customWidth="1" min="1" max="1"/>
    <col width="40" customWidth="1" min="2" max="2"/>
    <col width="16" customWidth="1" min="3" max="3"/>
    <col width="22" customWidth="1" min="4" max="4"/>
    <col width="16" customWidth="1" min="5" max="5"/>
    <col width="12" customWidth="1" min="6" max="6"/>
    <col hidden="1" width="13" customWidth="1" min="7" max="7"/>
  </cols>
  <sheetData>
    <row r="1" ht="28" customHeight="1">
      <c r="A1" s="1" t="inlineStr">
        <is>
          <t>استبيان التحليل الوظيفي</t>
        </is>
      </c>
    </row>
    <row r="2" ht="44" customHeight="1">
      <c r="A2" s="5" t="inlineStr">
        <is>
          <t>يملؤه الموظف شاغل الوظيفة، ثم يراجعه مديره المباشر. صِف ما تقوم به فعلاً في عملك، لا ما يُفترض أن تقوم به. الخلايا الصفراء للإدخال، والرمادية تُحسب تلقائياً.</t>
        </is>
      </c>
    </row>
    <row r="4" ht="24" customHeight="1">
      <c r="A4" s="6" t="inlineStr">
        <is>
          <t>١. البيانات الأساسية</t>
        </is>
      </c>
      <c r="B4" s="7" t="n"/>
      <c r="C4" s="7" t="n"/>
      <c r="D4" s="7" t="n"/>
      <c r="E4" s="7" t="n"/>
      <c r="F4" s="8" t="n"/>
    </row>
    <row r="5" ht="22" customHeight="1">
      <c r="A5" s="9" t="inlineStr">
        <is>
          <t>اسم الموظف</t>
        </is>
      </c>
      <c r="B5" s="8" t="n"/>
      <c r="C5" s="10" t="n"/>
      <c r="D5" s="7" t="n"/>
      <c r="E5" s="7" t="n"/>
      <c r="F5" s="8" t="n"/>
    </row>
    <row r="6" ht="22" customHeight="1">
      <c r="A6" s="9" t="inlineStr">
        <is>
          <t>المسمى الوظيفي</t>
        </is>
      </c>
      <c r="B6" s="8" t="n"/>
      <c r="C6" s="10" t="n"/>
      <c r="D6" s="7" t="n"/>
      <c r="E6" s="7" t="n"/>
      <c r="F6" s="8" t="n"/>
    </row>
    <row r="7" ht="22" customHeight="1">
      <c r="A7" s="9" t="inlineStr">
        <is>
          <t>القسم أو الإدارة</t>
        </is>
      </c>
      <c r="B7" s="8" t="n"/>
      <c r="C7" s="10" t="n"/>
      <c r="D7" s="7" t="n"/>
      <c r="E7" s="7" t="n"/>
      <c r="F7" s="8" t="n"/>
    </row>
    <row r="8" ht="22" customHeight="1">
      <c r="A8" s="9" t="inlineStr">
        <is>
          <t>المدير المباشر (الاسم والمسمى)</t>
        </is>
      </c>
      <c r="B8" s="8" t="n"/>
      <c r="C8" s="10" t="n"/>
      <c r="D8" s="7" t="n"/>
      <c r="E8" s="7" t="n"/>
      <c r="F8" s="8" t="n"/>
    </row>
    <row r="9" ht="22" customHeight="1">
      <c r="A9" s="9" t="inlineStr">
        <is>
          <t>تاريخ شغل الوظيفة</t>
        </is>
      </c>
      <c r="B9" s="8" t="n"/>
      <c r="C9" s="11" t="n"/>
      <c r="D9" s="7" t="n"/>
      <c r="E9" s="7" t="n"/>
      <c r="F9" s="8" t="n"/>
    </row>
    <row r="10" ht="22" customHeight="1">
      <c r="A10" s="9" t="inlineStr">
        <is>
          <t>تاريخ تعبئة الاستبيان</t>
        </is>
      </c>
      <c r="B10" s="8" t="n"/>
      <c r="C10" s="11" t="n"/>
      <c r="D10" s="7" t="n"/>
      <c r="E10" s="7" t="n"/>
      <c r="F10" s="8" t="n"/>
    </row>
    <row r="12" ht="24" customHeight="1">
      <c r="A12" s="6" t="inlineStr">
        <is>
          <t>٢. الغرض من الوظيفة</t>
        </is>
      </c>
      <c r="B12" s="7" t="n"/>
      <c r="C12" s="7" t="n"/>
      <c r="D12" s="7" t="n"/>
      <c r="E12" s="7" t="n"/>
      <c r="F12" s="8" t="n"/>
    </row>
    <row r="13" ht="30" customHeight="1">
      <c r="A13" s="5" t="inlineStr">
        <is>
          <t>في سطرين أو ثلاثة: لماذا توجد وظيفتك؟ وما النتيجة التي تتحقّق بها في الشركة؟</t>
        </is>
      </c>
    </row>
    <row r="14" ht="60" customHeight="1">
      <c r="A14" s="12" t="n"/>
      <c r="B14" s="7" t="n"/>
      <c r="C14" s="7" t="n"/>
      <c r="D14" s="7" t="n"/>
      <c r="E14" s="7" t="n"/>
      <c r="F14" s="8" t="n"/>
    </row>
    <row r="16" ht="24" customHeight="1">
      <c r="A16" s="6" t="inlineStr">
        <is>
          <t>٣. المهام</t>
        </is>
      </c>
      <c r="B16" s="7" t="n"/>
      <c r="C16" s="7" t="n"/>
      <c r="D16" s="7" t="n"/>
      <c r="E16" s="7" t="n"/>
      <c r="F16" s="8" t="n"/>
    </row>
    <row r="17" ht="44" customHeight="1">
      <c r="A17" s="5" t="inlineStr">
        <is>
          <t>اكتب حتى ١٥ مهمة، وابدأ كل مهمة بفعل (يُعدّ، يراجع، يتابع). واختر تكرارها، وقدّر نسبة الوقت الذي تأخذه من عملك، وأهميتها من ١ إلى ٥. ويجب أن يقارب مجموع النسب ١٠٠.</t>
        </is>
      </c>
    </row>
    <row r="18" ht="32" customHeight="1">
      <c r="A18" s="13" t="inlineStr">
        <is>
          <t>م</t>
        </is>
      </c>
      <c r="B18" s="13" t="inlineStr">
        <is>
          <t>المهمة</t>
        </is>
      </c>
      <c r="C18" s="13" t="inlineStr">
        <is>
          <t>التكرار</t>
        </is>
      </c>
      <c r="D18" s="13" t="inlineStr">
        <is>
          <t>نسبة الوقت (٪)</t>
        </is>
      </c>
      <c r="E18" s="13" t="inlineStr">
        <is>
          <t>الأهمية (١–٥)</t>
        </is>
      </c>
      <c r="F18" s="13" t="inlineStr">
        <is>
          <t>الوزن</t>
        </is>
      </c>
    </row>
    <row r="19" ht="32" customHeight="1">
      <c r="A19" s="14" t="n">
        <v>1</v>
      </c>
      <c r="B19" s="10" t="n"/>
      <c r="C19" s="15" t="n"/>
      <c r="D19" s="16" t="n"/>
      <c r="E19" s="15" t="n"/>
      <c r="F19" s="17">
        <f>IF(OR($B19="",$D19="",$E19=""),"",$D19*$E19)</f>
        <v/>
      </c>
      <c r="G19">
        <f>IF($F19="","",$F19+(16-$A19)/1000)</f>
        <v/>
      </c>
    </row>
    <row r="20" ht="32" customHeight="1">
      <c r="A20" s="14" t="n">
        <v>2</v>
      </c>
      <c r="B20" s="10" t="n"/>
      <c r="C20" s="15" t="n"/>
      <c r="D20" s="16" t="n"/>
      <c r="E20" s="15" t="n"/>
      <c r="F20" s="17">
        <f>IF(OR($B20="",$D20="",$E20=""),"",$D20*$E20)</f>
        <v/>
      </c>
      <c r="G20">
        <f>IF($F20="","",$F20+(16-$A20)/1000)</f>
        <v/>
      </c>
    </row>
    <row r="21" ht="32" customHeight="1">
      <c r="A21" s="14" t="n">
        <v>3</v>
      </c>
      <c r="B21" s="10" t="n"/>
      <c r="C21" s="15" t="n"/>
      <c r="D21" s="16" t="n"/>
      <c r="E21" s="15" t="n"/>
      <c r="F21" s="17">
        <f>IF(OR($B21="",$D21="",$E21=""),"",$D21*$E21)</f>
        <v/>
      </c>
      <c r="G21">
        <f>IF($F21="","",$F21+(16-$A21)/1000)</f>
        <v/>
      </c>
    </row>
    <row r="22" ht="32" customHeight="1">
      <c r="A22" s="14" t="n">
        <v>4</v>
      </c>
      <c r="B22" s="10" t="n"/>
      <c r="C22" s="15" t="n"/>
      <c r="D22" s="16" t="n"/>
      <c r="E22" s="15" t="n"/>
      <c r="F22" s="17">
        <f>IF(OR($B22="",$D22="",$E22=""),"",$D22*$E22)</f>
        <v/>
      </c>
      <c r="G22">
        <f>IF($F22="","",$F22+(16-$A22)/1000)</f>
        <v/>
      </c>
    </row>
    <row r="23" ht="32" customHeight="1">
      <c r="A23" s="14" t="n">
        <v>5</v>
      </c>
      <c r="B23" s="10" t="n"/>
      <c r="C23" s="15" t="n"/>
      <c r="D23" s="16" t="n"/>
      <c r="E23" s="15" t="n"/>
      <c r="F23" s="17">
        <f>IF(OR($B23="",$D23="",$E23=""),"",$D23*$E23)</f>
        <v/>
      </c>
      <c r="G23">
        <f>IF($F23="","",$F23+(16-$A23)/1000)</f>
        <v/>
      </c>
    </row>
    <row r="24" ht="32" customHeight="1">
      <c r="A24" s="14" t="n">
        <v>6</v>
      </c>
      <c r="B24" s="10" t="n"/>
      <c r="C24" s="15" t="n"/>
      <c r="D24" s="16" t="n"/>
      <c r="E24" s="15" t="n"/>
      <c r="F24" s="17">
        <f>IF(OR($B24="",$D24="",$E24=""),"",$D24*$E24)</f>
        <v/>
      </c>
      <c r="G24">
        <f>IF($F24="","",$F24+(16-$A24)/1000)</f>
        <v/>
      </c>
    </row>
    <row r="25" ht="32" customHeight="1">
      <c r="A25" s="14" t="n">
        <v>7</v>
      </c>
      <c r="B25" s="10" t="n"/>
      <c r="C25" s="15" t="n"/>
      <c r="D25" s="16" t="n"/>
      <c r="E25" s="15" t="n"/>
      <c r="F25" s="17">
        <f>IF(OR($B25="",$D25="",$E25=""),"",$D25*$E25)</f>
        <v/>
      </c>
      <c r="G25">
        <f>IF($F25="","",$F25+(16-$A25)/1000)</f>
        <v/>
      </c>
    </row>
    <row r="26" ht="32" customHeight="1">
      <c r="A26" s="14" t="n">
        <v>8</v>
      </c>
      <c r="B26" s="10" t="n"/>
      <c r="C26" s="15" t="n"/>
      <c r="D26" s="16" t="n"/>
      <c r="E26" s="15" t="n"/>
      <c r="F26" s="17">
        <f>IF(OR($B26="",$D26="",$E26=""),"",$D26*$E26)</f>
        <v/>
      </c>
      <c r="G26">
        <f>IF($F26="","",$F26+(16-$A26)/1000)</f>
        <v/>
      </c>
    </row>
    <row r="27" ht="32" customHeight="1">
      <c r="A27" s="14" t="n">
        <v>9</v>
      </c>
      <c r="B27" s="10" t="n"/>
      <c r="C27" s="15" t="n"/>
      <c r="D27" s="16" t="n"/>
      <c r="E27" s="15" t="n"/>
      <c r="F27" s="17">
        <f>IF(OR($B27="",$D27="",$E27=""),"",$D27*$E27)</f>
        <v/>
      </c>
      <c r="G27">
        <f>IF($F27="","",$F27+(16-$A27)/1000)</f>
        <v/>
      </c>
    </row>
    <row r="28" ht="32" customHeight="1">
      <c r="A28" s="14" t="n">
        <v>10</v>
      </c>
      <c r="B28" s="10" t="n"/>
      <c r="C28" s="15" t="n"/>
      <c r="D28" s="16" t="n"/>
      <c r="E28" s="15" t="n"/>
      <c r="F28" s="17">
        <f>IF(OR($B28="",$D28="",$E28=""),"",$D28*$E28)</f>
        <v/>
      </c>
      <c r="G28">
        <f>IF($F28="","",$F28+(16-$A28)/1000)</f>
        <v/>
      </c>
    </row>
    <row r="29" ht="32" customHeight="1">
      <c r="A29" s="14" t="n">
        <v>11</v>
      </c>
      <c r="B29" s="10" t="n"/>
      <c r="C29" s="15" t="n"/>
      <c r="D29" s="16" t="n"/>
      <c r="E29" s="15" t="n"/>
      <c r="F29" s="17">
        <f>IF(OR($B29="",$D29="",$E29=""),"",$D29*$E29)</f>
        <v/>
      </c>
      <c r="G29">
        <f>IF($F29="","",$F29+(16-$A29)/1000)</f>
        <v/>
      </c>
    </row>
    <row r="30" ht="32" customHeight="1">
      <c r="A30" s="14" t="n">
        <v>12</v>
      </c>
      <c r="B30" s="10" t="n"/>
      <c r="C30" s="15" t="n"/>
      <c r="D30" s="16" t="n"/>
      <c r="E30" s="15" t="n"/>
      <c r="F30" s="17">
        <f>IF(OR($B30="",$D30="",$E30=""),"",$D30*$E30)</f>
        <v/>
      </c>
      <c r="G30">
        <f>IF($F30="","",$F30+(16-$A30)/1000)</f>
        <v/>
      </c>
    </row>
    <row r="31" ht="32" customHeight="1">
      <c r="A31" s="14" t="n">
        <v>13</v>
      </c>
      <c r="B31" s="10" t="n"/>
      <c r="C31" s="15" t="n"/>
      <c r="D31" s="16" t="n"/>
      <c r="E31" s="15" t="n"/>
      <c r="F31" s="17">
        <f>IF(OR($B31="",$D31="",$E31=""),"",$D31*$E31)</f>
        <v/>
      </c>
      <c r="G31">
        <f>IF($F31="","",$F31+(16-$A31)/1000)</f>
        <v/>
      </c>
    </row>
    <row r="32" ht="32" customHeight="1">
      <c r="A32" s="14" t="n">
        <v>14</v>
      </c>
      <c r="B32" s="10" t="n"/>
      <c r="C32" s="15" t="n"/>
      <c r="D32" s="16" t="n"/>
      <c r="E32" s="15" t="n"/>
      <c r="F32" s="17">
        <f>IF(OR($B32="",$D32="",$E32=""),"",$D32*$E32)</f>
        <v/>
      </c>
      <c r="G32">
        <f>IF($F32="","",$F32+(16-$A32)/1000)</f>
        <v/>
      </c>
    </row>
    <row r="33" ht="32" customHeight="1">
      <c r="A33" s="14" t="n">
        <v>15</v>
      </c>
      <c r="B33" s="10" t="n"/>
      <c r="C33" s="15" t="n"/>
      <c r="D33" s="16" t="n"/>
      <c r="E33" s="15" t="n"/>
      <c r="F33" s="17">
        <f>IF(OR($B33="",$D33="",$E33=""),"",$D33*$E33)</f>
        <v/>
      </c>
      <c r="G33">
        <f>IF($F33="","",$F33+(16-$A33)/1000)</f>
        <v/>
      </c>
    </row>
    <row r="34" ht="22" customHeight="1">
      <c r="A34" s="9" t="inlineStr">
        <is>
          <t>مجموع نسب الوقت</t>
        </is>
      </c>
      <c r="B34" s="7" t="n"/>
      <c r="C34" s="8" t="n"/>
      <c r="D34" s="18">
        <f>IF(COUNT($D$19:$D$33)=0,"",SUM($D$19:$D$33))</f>
        <v/>
      </c>
      <c r="E34" s="9" t="n"/>
      <c r="F34" s="8" t="n"/>
    </row>
    <row r="35" ht="24" customHeight="1">
      <c r="A35" s="19">
        <f>IF(COUNT($D$19:$D$33)=0,"",IF(ABS(SUM($D$19:$D$33)-100)&lt;=5,"المجموع مقبول (يقارب ١٠٠٪)","تنبيه: مجموع النسب "&amp;SUM($D$19:$D$33)&amp;"٪، ويجب أن يقارب ١٠٠٪. راجع تقديراتك."))</f>
        <v/>
      </c>
      <c r="B35" s="7" t="n"/>
      <c r="C35" s="7" t="n"/>
      <c r="D35" s="7" t="n"/>
      <c r="E35" s="7" t="n"/>
      <c r="F35" s="8" t="n"/>
    </row>
    <row r="36" ht="20" customHeight="1">
      <c r="A36" s="5" t="inlineStr">
        <is>
          <t>الوزن = نسبة الوقت × الأهمية، ويُستعمل لترتيب المهام في ورقة «الوصف الوظيفي».</t>
        </is>
      </c>
    </row>
    <row r="38" ht="24" customHeight="1">
      <c r="A38" s="6" t="inlineStr">
        <is>
          <t>٤. القرارات والصلاحيات</t>
        </is>
      </c>
      <c r="B38" s="7" t="n"/>
      <c r="C38" s="7" t="n"/>
      <c r="D38" s="7" t="n"/>
      <c r="E38" s="7" t="n"/>
      <c r="F38" s="8" t="n"/>
    </row>
    <row r="39" ht="30" customHeight="1">
      <c r="A39" s="5" t="inlineStr">
        <is>
          <t>ما القرارات أو الموافقات التي تتّخذها في عملك؟ وهل تقرّرها وحدك، أم توصي بها وترفعها، أم تنفّذها بعد موافقة غيرك؟</t>
        </is>
      </c>
    </row>
    <row r="40" ht="32" customHeight="1">
      <c r="A40" s="13" t="inlineStr">
        <is>
          <t>م</t>
        </is>
      </c>
      <c r="B40" s="13" t="inlineStr">
        <is>
          <t>القرار أو الإجراء</t>
        </is>
      </c>
      <c r="C40" s="13" t="inlineStr">
        <is>
          <t>صلاحيتك فيه</t>
        </is>
      </c>
      <c r="D40" s="8" t="n"/>
      <c r="E40" s="13" t="inlineStr">
        <is>
          <t>ملاحظات (حد مالي، من يعتمده…)</t>
        </is>
      </c>
      <c r="F40" s="8" t="n"/>
    </row>
    <row r="41" ht="30" customHeight="1">
      <c r="A41" s="14" t="n">
        <v>1</v>
      </c>
      <c r="B41" s="10" t="n"/>
      <c r="C41" s="10" t="n"/>
      <c r="D41" s="8" t="n"/>
      <c r="E41" s="10" t="n"/>
      <c r="F41" s="8" t="n"/>
    </row>
    <row r="42" ht="30" customHeight="1">
      <c r="A42" s="14" t="n">
        <v>2</v>
      </c>
      <c r="B42" s="10" t="n"/>
      <c r="C42" s="10" t="n"/>
      <c r="D42" s="8" t="n"/>
      <c r="E42" s="10" t="n"/>
      <c r="F42" s="8" t="n"/>
    </row>
    <row r="43" ht="30" customHeight="1">
      <c r="A43" s="14" t="n">
        <v>3</v>
      </c>
      <c r="B43" s="10" t="n"/>
      <c r="C43" s="10" t="n"/>
      <c r="D43" s="8" t="n"/>
      <c r="E43" s="10" t="n"/>
      <c r="F43" s="8" t="n"/>
    </row>
    <row r="44" ht="30" customHeight="1">
      <c r="A44" s="14" t="n">
        <v>4</v>
      </c>
      <c r="B44" s="10" t="n"/>
      <c r="C44" s="10" t="n"/>
      <c r="D44" s="8" t="n"/>
      <c r="E44" s="10" t="n"/>
      <c r="F44" s="8" t="n"/>
    </row>
    <row r="45" ht="30" customHeight="1">
      <c r="A45" s="14" t="n">
        <v>5</v>
      </c>
      <c r="B45" s="10" t="n"/>
      <c r="C45" s="10" t="n"/>
      <c r="D45" s="8" t="n"/>
      <c r="E45" s="10" t="n"/>
      <c r="F45" s="8" t="n"/>
    </row>
    <row r="47" ht="24" customHeight="1">
      <c r="A47" s="6" t="inlineStr">
        <is>
          <t>٥. العلاقات الداخلية والخارجية</t>
        </is>
      </c>
      <c r="B47" s="7" t="n"/>
      <c r="C47" s="7" t="n"/>
      <c r="D47" s="7" t="n"/>
      <c r="E47" s="7" t="n"/>
      <c r="F47" s="8" t="n"/>
    </row>
    <row r="48" ht="20" customHeight="1">
      <c r="A48" s="5" t="inlineStr">
        <is>
          <t>مع مَن تتعامل بانتظام داخل الشركة وخارجها؟ وما الغرض من التعامل؟</t>
        </is>
      </c>
    </row>
    <row r="49" ht="32" customHeight="1">
      <c r="A49" s="13" t="inlineStr">
        <is>
          <t>م</t>
        </is>
      </c>
      <c r="B49" s="13" t="inlineStr">
        <is>
          <t>الجهة أو القسم</t>
        </is>
      </c>
      <c r="C49" s="13" t="inlineStr">
        <is>
          <t>داخلية أو خارجية</t>
        </is>
      </c>
      <c r="D49" s="13" t="inlineStr">
        <is>
          <t>الغرض من التعامل</t>
        </is>
      </c>
      <c r="E49" s="13" t="inlineStr">
        <is>
          <t>التكرار</t>
        </is>
      </c>
      <c r="F49" s="8" t="n"/>
    </row>
    <row r="50" ht="30" customHeight="1">
      <c r="A50" s="14" t="n">
        <v>1</v>
      </c>
      <c r="B50" s="10" t="n"/>
      <c r="C50" s="15" t="n"/>
      <c r="D50" s="10" t="n"/>
      <c r="E50" s="15" t="n"/>
      <c r="F50" s="8" t="n"/>
    </row>
    <row r="51" ht="30" customHeight="1">
      <c r="A51" s="14" t="n">
        <v>2</v>
      </c>
      <c r="B51" s="10" t="n"/>
      <c r="C51" s="15" t="n"/>
      <c r="D51" s="10" t="n"/>
      <c r="E51" s="15" t="n"/>
      <c r="F51" s="8" t="n"/>
    </row>
    <row r="52" ht="30" customHeight="1">
      <c r="A52" s="14" t="n">
        <v>3</v>
      </c>
      <c r="B52" s="10" t="n"/>
      <c r="C52" s="15" t="n"/>
      <c r="D52" s="10" t="n"/>
      <c r="E52" s="15" t="n"/>
      <c r="F52" s="8" t="n"/>
    </row>
    <row r="53" ht="30" customHeight="1">
      <c r="A53" s="14" t="n">
        <v>4</v>
      </c>
      <c r="B53" s="10" t="n"/>
      <c r="C53" s="15" t="n"/>
      <c r="D53" s="10" t="n"/>
      <c r="E53" s="15" t="n"/>
      <c r="F53" s="8" t="n"/>
    </row>
    <row r="54" ht="30" customHeight="1">
      <c r="A54" s="14" t="n">
        <v>5</v>
      </c>
      <c r="B54" s="10" t="n"/>
      <c r="C54" s="15" t="n"/>
      <c r="D54" s="10" t="n"/>
      <c r="E54" s="15" t="n"/>
      <c r="F54" s="8" t="n"/>
    </row>
    <row r="56" ht="24" customHeight="1">
      <c r="A56" s="6" t="inlineStr">
        <is>
          <t>٦. الأدوات والأنظمة</t>
        </is>
      </c>
      <c r="B56" s="7" t="n"/>
      <c r="C56" s="7" t="n"/>
      <c r="D56" s="7" t="n"/>
      <c r="E56" s="7" t="n"/>
      <c r="F56" s="8" t="n"/>
    </row>
    <row r="57" ht="20" customHeight="1">
      <c r="A57" s="5" t="inlineStr">
        <is>
          <t>البرامج والأجهزة والأنظمة التي تستعملها في عملك، ومستوى إتقانك لها.</t>
        </is>
      </c>
    </row>
    <row r="58" ht="32" customHeight="1">
      <c r="A58" s="13" t="inlineStr">
        <is>
          <t>م</t>
        </is>
      </c>
      <c r="B58" s="13" t="inlineStr">
        <is>
          <t>الأداة أو النظام</t>
        </is>
      </c>
      <c r="C58" s="13" t="inlineStr">
        <is>
          <t>مستوى الإتقان</t>
        </is>
      </c>
      <c r="D58" s="13" t="inlineStr">
        <is>
          <t>فيمَ تستعملها</t>
        </is>
      </c>
      <c r="E58" s="7" t="n"/>
      <c r="F58" s="8" t="n"/>
    </row>
    <row r="59" ht="22" customHeight="1">
      <c r="A59" s="14" t="n">
        <v>1</v>
      </c>
      <c r="B59" s="10" t="n"/>
      <c r="C59" s="15" t="n"/>
      <c r="D59" s="10" t="n"/>
      <c r="E59" s="7" t="n"/>
      <c r="F59" s="8" t="n"/>
    </row>
    <row r="60" ht="22" customHeight="1">
      <c r="A60" s="14" t="n">
        <v>2</v>
      </c>
      <c r="B60" s="10" t="n"/>
      <c r="C60" s="15" t="n"/>
      <c r="D60" s="10" t="n"/>
      <c r="E60" s="7" t="n"/>
      <c r="F60" s="8" t="n"/>
    </row>
    <row r="61" ht="22" customHeight="1">
      <c r="A61" s="14" t="n">
        <v>3</v>
      </c>
      <c r="B61" s="10" t="n"/>
      <c r="C61" s="15" t="n"/>
      <c r="D61" s="10" t="n"/>
      <c r="E61" s="7" t="n"/>
      <c r="F61" s="8" t="n"/>
    </row>
    <row r="62" ht="22" customHeight="1">
      <c r="A62" s="14" t="n">
        <v>4</v>
      </c>
      <c r="B62" s="10" t="n"/>
      <c r="C62" s="15" t="n"/>
      <c r="D62" s="10" t="n"/>
      <c r="E62" s="7" t="n"/>
      <c r="F62" s="8" t="n"/>
    </row>
    <row r="63" ht="22" customHeight="1">
      <c r="A63" s="14" t="n">
        <v>5</v>
      </c>
      <c r="B63" s="10" t="n"/>
      <c r="C63" s="15" t="n"/>
      <c r="D63" s="10" t="n"/>
      <c r="E63" s="7" t="n"/>
      <c r="F63" s="8" t="n"/>
    </row>
    <row r="65" ht="24" customHeight="1">
      <c r="A65" s="6" t="inlineStr">
        <is>
          <t>٧. المؤهلات والمهارات اللازمة برأيك</t>
        </is>
      </c>
      <c r="B65" s="7" t="n"/>
      <c r="C65" s="7" t="n"/>
      <c r="D65" s="7" t="n"/>
      <c r="E65" s="7" t="n"/>
      <c r="F65" s="8" t="n"/>
    </row>
    <row r="66" ht="20" customHeight="1">
      <c r="A66" s="5" t="inlineStr">
        <is>
          <t>ما الذي يحتاجه شخص جديد ليؤدي هذه الوظيفة جيداً؟ (برأيك، لا بحسب مؤهلاتك الشخصية)</t>
        </is>
      </c>
    </row>
    <row r="67" ht="30" customHeight="1">
      <c r="A67" s="9" t="inlineStr">
        <is>
          <t>المؤهل العلمي والتخصص</t>
        </is>
      </c>
      <c r="B67" s="8" t="n"/>
      <c r="C67" s="10" t="n"/>
      <c r="D67" s="7" t="n"/>
      <c r="E67" s="7" t="n"/>
      <c r="F67" s="8" t="n"/>
    </row>
    <row r="68" ht="30" customHeight="1">
      <c r="A68" s="9" t="inlineStr">
        <is>
          <t>سنوات الخبرة</t>
        </is>
      </c>
      <c r="B68" s="8" t="n"/>
      <c r="C68" s="10" t="n"/>
      <c r="D68" s="7" t="n"/>
      <c r="E68" s="7" t="n"/>
      <c r="F68" s="8" t="n"/>
    </row>
    <row r="69" ht="30" customHeight="1">
      <c r="A69" s="9" t="inlineStr">
        <is>
          <t>الشهادات المهنية أو الرخص</t>
        </is>
      </c>
      <c r="B69" s="8" t="n"/>
      <c r="C69" s="10" t="n"/>
      <c r="D69" s="7" t="n"/>
      <c r="E69" s="7" t="n"/>
      <c r="F69" s="8" t="n"/>
    </row>
    <row r="70" ht="30" customHeight="1">
      <c r="A70" s="9" t="inlineStr">
        <is>
          <t>المهارات الفنية</t>
        </is>
      </c>
      <c r="B70" s="8" t="n"/>
      <c r="C70" s="10" t="n"/>
      <c r="D70" s="7" t="n"/>
      <c r="E70" s="7" t="n"/>
      <c r="F70" s="8" t="n"/>
    </row>
    <row r="71" ht="30" customHeight="1">
      <c r="A71" s="9" t="inlineStr">
        <is>
          <t>المهارات الشخصية</t>
        </is>
      </c>
      <c r="B71" s="8" t="n"/>
      <c r="C71" s="10" t="n"/>
      <c r="D71" s="7" t="n"/>
      <c r="E71" s="7" t="n"/>
      <c r="F71" s="8" t="n"/>
    </row>
    <row r="72" ht="30" customHeight="1">
      <c r="A72" s="9" t="inlineStr">
        <is>
          <t>اللغات</t>
        </is>
      </c>
      <c r="B72" s="8" t="n"/>
      <c r="C72" s="10" t="n"/>
      <c r="D72" s="7" t="n"/>
      <c r="E72" s="7" t="n"/>
      <c r="F72" s="8" t="n"/>
    </row>
    <row r="74" ht="24" customHeight="1">
      <c r="A74" s="6" t="inlineStr">
        <is>
          <t>٨. ظروف العمل</t>
        </is>
      </c>
      <c r="B74" s="7" t="n"/>
      <c r="C74" s="7" t="n"/>
      <c r="D74" s="7" t="n"/>
      <c r="E74" s="7" t="n"/>
      <c r="F74" s="8" t="n"/>
    </row>
    <row r="75" ht="32" customHeight="1">
      <c r="A75" s="13" t="inlineStr">
        <is>
          <t>البند</t>
        </is>
      </c>
      <c r="B75" s="8" t="n"/>
      <c r="C75" s="13" t="inlineStr">
        <is>
          <t>مدى الحدوث</t>
        </is>
      </c>
      <c r="D75" s="13" t="inlineStr">
        <is>
          <t>التفاصيل</t>
        </is>
      </c>
      <c r="E75" s="7" t="n"/>
      <c r="F75" s="8" t="n"/>
    </row>
    <row r="76" ht="30" customHeight="1">
      <c r="A76" s="9" t="inlineStr">
        <is>
          <t>العمل الميداني خارج المكتب</t>
        </is>
      </c>
      <c r="B76" s="8" t="n"/>
      <c r="C76" s="15" t="n"/>
      <c r="D76" s="10" t="n"/>
      <c r="E76" s="7" t="n"/>
      <c r="F76" s="8" t="n"/>
    </row>
    <row r="77" ht="30" customHeight="1">
      <c r="A77" s="9" t="inlineStr">
        <is>
          <t>السفر</t>
        </is>
      </c>
      <c r="B77" s="8" t="n"/>
      <c r="C77" s="15" t="n"/>
      <c r="D77" s="10" t="n"/>
      <c r="E77" s="7" t="n"/>
      <c r="F77" s="8" t="n"/>
    </row>
    <row r="78" ht="30" customHeight="1">
      <c r="A78" s="9" t="inlineStr">
        <is>
          <t>الورديات أو العمل خارج الدوام المعتاد</t>
        </is>
      </c>
      <c r="B78" s="8" t="n"/>
      <c r="C78" s="15" t="n"/>
      <c r="D78" s="10" t="n"/>
      <c r="E78" s="7" t="n"/>
      <c r="F78" s="8" t="n"/>
    </row>
    <row r="79" ht="30" customHeight="1">
      <c r="A79" s="9" t="inlineStr">
        <is>
          <t>الجهد البدني أو بيئة عمل خاصة</t>
        </is>
      </c>
      <c r="B79" s="8" t="n"/>
      <c r="C79" s="15" t="n"/>
      <c r="D79" s="10" t="n"/>
      <c r="E79" s="7" t="n"/>
      <c r="F79" s="8" t="n"/>
    </row>
    <row r="81" ht="24" customHeight="1">
      <c r="A81" s="6" t="inlineStr">
        <is>
          <t>٩. التحديات</t>
        </is>
      </c>
      <c r="B81" s="7" t="n"/>
      <c r="C81" s="7" t="n"/>
      <c r="D81" s="7" t="n"/>
      <c r="E81" s="7" t="n"/>
      <c r="F81" s="8" t="n"/>
    </row>
    <row r="82" ht="20" customHeight="1">
      <c r="A82" s="5" t="inlineStr">
        <is>
          <t>ما أصعب ما يواجهك في عملك؟ وما الذي يعيقك عن إنجازه كما ينبغي؟</t>
        </is>
      </c>
    </row>
    <row r="83" ht="60" customHeight="1">
      <c r="A83" s="12" t="n"/>
      <c r="B83" s="7" t="n"/>
      <c r="C83" s="7" t="n"/>
      <c r="D83" s="7" t="n"/>
      <c r="E83" s="7" t="n"/>
      <c r="F83" s="8" t="n"/>
    </row>
    <row r="85" ht="24" customHeight="1">
      <c r="A85" s="6" t="inlineStr">
        <is>
          <t>١٠. ملاحظات المدير المباشر</t>
        </is>
      </c>
      <c r="B85" s="7" t="n"/>
      <c r="C85" s="7" t="n"/>
      <c r="D85" s="7" t="n"/>
      <c r="E85" s="7" t="n"/>
      <c r="F85" s="8" t="n"/>
    </row>
    <row r="86" ht="20" customHeight="1">
      <c r="A86" s="5" t="inlineStr">
        <is>
          <t>يملؤه المدير المباشر بعد مراجعة الاستبيان.</t>
        </is>
      </c>
    </row>
    <row r="87" ht="22" customHeight="1">
      <c r="A87" s="9" t="inlineStr">
        <is>
          <t>هل يصف الاستبيان الوظيفة بدقة؟</t>
        </is>
      </c>
      <c r="B87" s="8" t="n"/>
      <c r="C87" s="10" t="n"/>
      <c r="D87" s="7" t="n"/>
      <c r="E87" s="7" t="n"/>
      <c r="F87" s="8" t="n"/>
    </row>
    <row r="88" ht="60" customHeight="1">
      <c r="A88" s="9" t="inlineStr">
        <is>
          <t>ملاحظات المدير وتعديلاته</t>
        </is>
      </c>
      <c r="B88" s="8" t="n"/>
      <c r="C88" s="10" t="n"/>
      <c r="D88" s="7" t="n"/>
      <c r="E88" s="7" t="n"/>
      <c r="F88" s="8" t="n"/>
    </row>
    <row r="89" ht="22" customHeight="1">
      <c r="A89" s="9" t="inlineStr">
        <is>
          <t>اسم المدير وتوقيعه</t>
        </is>
      </c>
      <c r="B89" s="8" t="n"/>
      <c r="C89" s="10" t="n"/>
      <c r="D89" s="7" t="n"/>
      <c r="E89" s="7" t="n"/>
      <c r="F89" s="8" t="n"/>
    </row>
    <row r="90" ht="22" customHeight="1">
      <c r="A90" s="9" t="inlineStr">
        <is>
          <t>تاريخ المراجعة</t>
        </is>
      </c>
      <c r="B90" s="8" t="n"/>
      <c r="C90" s="11" t="n"/>
      <c r="D90" s="7" t="n"/>
      <c r="E90" s="7" t="n"/>
      <c r="F90" s="8" t="n"/>
    </row>
    <row r="92">
      <c r="A92" s="20" t="inlineStr">
        <is>
          <t>من إعداد ديوان · diwanhr.com</t>
        </is>
      </c>
    </row>
  </sheetData>
  <mergeCells count="93">
    <mergeCell ref="D76:F76"/>
    <mergeCell ref="A66:F66"/>
    <mergeCell ref="C72:F72"/>
    <mergeCell ref="D75:F75"/>
    <mergeCell ref="A88:B88"/>
    <mergeCell ref="A70:B70"/>
    <mergeCell ref="A86:F86"/>
    <mergeCell ref="E51:F51"/>
    <mergeCell ref="A47:F47"/>
    <mergeCell ref="A7:B7"/>
    <mergeCell ref="C87:F87"/>
    <mergeCell ref="A90:B90"/>
    <mergeCell ref="C41:D41"/>
    <mergeCell ref="C6:F6"/>
    <mergeCell ref="C89:F89"/>
    <mergeCell ref="A81:F81"/>
    <mergeCell ref="E34:F34"/>
    <mergeCell ref="A38:F38"/>
    <mergeCell ref="C43:D43"/>
    <mergeCell ref="A13:F13"/>
    <mergeCell ref="A76:B76"/>
    <mergeCell ref="C88:F88"/>
    <mergeCell ref="E49:F49"/>
    <mergeCell ref="A34:C34"/>
    <mergeCell ref="C10:F10"/>
    <mergeCell ref="A82:F82"/>
    <mergeCell ref="A68:B68"/>
    <mergeCell ref="E53:F53"/>
    <mergeCell ref="A9:B9"/>
    <mergeCell ref="A16:F16"/>
    <mergeCell ref="C45:D45"/>
    <mergeCell ref="C67:F67"/>
    <mergeCell ref="A79:B79"/>
    <mergeCell ref="A87:B87"/>
    <mergeCell ref="A2:F2"/>
    <mergeCell ref="A85:F85"/>
    <mergeCell ref="C69:F69"/>
    <mergeCell ref="A89:B89"/>
    <mergeCell ref="A35:F35"/>
    <mergeCell ref="C40:D40"/>
    <mergeCell ref="C5:F5"/>
    <mergeCell ref="E40:F40"/>
    <mergeCell ref="A71:B71"/>
    <mergeCell ref="D60:F60"/>
    <mergeCell ref="A48:F48"/>
    <mergeCell ref="A8:B8"/>
    <mergeCell ref="A10:B10"/>
    <mergeCell ref="C90:F90"/>
    <mergeCell ref="C71:F71"/>
    <mergeCell ref="A77:B77"/>
    <mergeCell ref="E50:F50"/>
    <mergeCell ref="C8:F8"/>
    <mergeCell ref="A74:F74"/>
    <mergeCell ref="E52:F52"/>
    <mergeCell ref="A56:F56"/>
    <mergeCell ref="D78:F78"/>
    <mergeCell ref="E44:F44"/>
    <mergeCell ref="A69:B69"/>
    <mergeCell ref="A78:B78"/>
    <mergeCell ref="D58:F58"/>
    <mergeCell ref="C68:F68"/>
    <mergeCell ref="A75:B75"/>
    <mergeCell ref="C44:D44"/>
    <mergeCell ref="A17:F17"/>
    <mergeCell ref="A5:B5"/>
    <mergeCell ref="A83:F83"/>
    <mergeCell ref="D59:F59"/>
    <mergeCell ref="A92:F92"/>
    <mergeCell ref="A39:F39"/>
    <mergeCell ref="E54:F54"/>
    <mergeCell ref="A36:F36"/>
    <mergeCell ref="A1:F1"/>
    <mergeCell ref="E41:F41"/>
    <mergeCell ref="A67:B67"/>
    <mergeCell ref="D77:F77"/>
    <mergeCell ref="A65:F65"/>
    <mergeCell ref="E43:F43"/>
    <mergeCell ref="C70:F70"/>
    <mergeCell ref="D61:F61"/>
    <mergeCell ref="C42:D42"/>
    <mergeCell ref="C7:F7"/>
    <mergeCell ref="E42:F42"/>
    <mergeCell ref="A12:F12"/>
    <mergeCell ref="A6:B6"/>
    <mergeCell ref="A57:F57"/>
    <mergeCell ref="A14:F14"/>
    <mergeCell ref="D62:F62"/>
    <mergeCell ref="A4:F4"/>
    <mergeCell ref="D79:F79"/>
    <mergeCell ref="E45:F45"/>
    <mergeCell ref="D63:F63"/>
    <mergeCell ref="C9:F9"/>
    <mergeCell ref="A72:B72"/>
  </mergeCells>
  <conditionalFormatting sqref="A35:F35">
    <cfRule type="expression" priority="1" dxfId="0">
      <formula>AND(COUNT($D$19:$D$33)&gt;0,ABS(SUM($D$19:$D$33)-100)&gt;5)</formula>
    </cfRule>
    <cfRule type="expression" priority="2" dxfId="1">
      <formula>AND(COUNT($D$19:$D$33)&gt;0,ABS(SUM($D$19:$D$33)-100)&lt;=5)</formula>
    </cfRule>
  </conditionalFormatting>
  <dataValidations count="8">
    <dataValidation sqref="C19:C33 E50 E51 E52 E53 E54" showDropDown="0" showInputMessage="0" showErrorMessage="1" allowBlank="1" errorTitle="قيمة غير صالحة" error="اختر قيمة من القائمة." type="list">
      <formula1>"يومي,أسبوعي,شهري,فصلي,سنوي,عند الحاجة"</formula1>
    </dataValidation>
    <dataValidation sqref="D19:D33" showDropDown="0" showInputMessage="0" showErrorMessage="1" allowBlank="1" errorTitle="قيمة غير صالحة" error="أدخل رقماً بين ٠ و١٠٠." type="decimal" operator="between">
      <formula1>0</formula1>
      <formula2>100</formula2>
    </dataValidation>
    <dataValidation sqref="E19:E33" showDropDown="0" showInputMessage="0" showErrorMessage="1" allowBlank="1" errorTitle="قيمة غير صالحة" error="اختر رقماً من ١ (أقل أهمية) إلى ٥ (أعلى أهمية)." type="whole" operator="between">
      <formula1>1</formula1>
      <formula2>5</formula2>
    </dataValidation>
    <dataValidation sqref="C41 C42 C43 C44 C45" showDropDown="0" showInputMessage="0" showErrorMessage="1" allowBlank="1" errorTitle="قيمة غير صالحة" error="اختر قيمة من القائمة." type="list">
      <formula1>"أقرّره وحدي,أوصي به وأرفعه,أنفّذه بعد موافقة"</formula1>
    </dataValidation>
    <dataValidation sqref="C50 C51 C52 C53 C54" showDropDown="0" showInputMessage="0" showErrorMessage="1" allowBlank="1" errorTitle="قيمة غير صالحة" error="اختر قيمة من القائمة." type="list">
      <formula1>"داخلية,خارجية"</formula1>
    </dataValidation>
    <dataValidation sqref="C59 C60 C61 C62 C63" showDropDown="0" showInputMessage="0" showErrorMessage="1" allowBlank="1" errorTitle="قيمة غير صالحة" error="اختر قيمة من القائمة." type="list">
      <formula1>"أساسي,جيد,متقدم"</formula1>
    </dataValidation>
    <dataValidation sqref="C76 C77 C78 C79" showDropDown="0" showInputMessage="0" showErrorMessage="1" allowBlank="1" errorTitle="قيمة غير صالحة" error="اختر قيمة من القائمة." type="list">
      <formula1>"لا,أحياناً,غالباً"</formula1>
    </dataValidation>
    <dataValidation sqref="C87" showDropDown="0" showInputMessage="0" showErrorMessage="1" allowBlank="1" errorTitle="قيمة غير صالحة" error="اختر قيمة من القائمة." type="list">
      <formula1>"نعم,نعم مع تعديلات,لا"</formula1>
    </dataValidation>
  </dataValidations>
  <printOptions horizontalCentered="1"/>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F48"/>
  <sheetViews>
    <sheetView showGridLines="0" rightToLeft="1" workbookViewId="0">
      <selection activeCell="A1" sqref="A1"/>
    </sheetView>
  </sheetViews>
  <sheetFormatPr baseColWidth="8" defaultRowHeight="15"/>
  <cols>
    <col width="6" customWidth="1" min="1" max="1"/>
    <col width="40" customWidth="1" min="2" max="2"/>
    <col width="16" customWidth="1" min="3" max="3"/>
    <col width="22" customWidth="1" min="4" max="4"/>
    <col width="16" customWidth="1" min="5" max="5"/>
    <col width="12" customWidth="1" min="6" max="6"/>
  </cols>
  <sheetData>
    <row r="1" ht="28" customHeight="1">
      <c r="A1" s="1" t="inlineStr">
        <is>
          <t>الوصف الوظيفي</t>
        </is>
      </c>
    </row>
    <row r="2" ht="44" customHeight="1">
      <c r="A2" s="5" t="inlineStr">
        <is>
          <t>يكتبه قسم الموارد البشرية بعد مراجعة الاستبيان وملاحظات المدير. المسمى والقسم والمدير المباشر تُسحب تلقائياً من ورقة «استبيان التحليل الوظيفي».</t>
        </is>
      </c>
    </row>
    <row r="4" ht="24" customHeight="1">
      <c r="A4" s="6" t="inlineStr">
        <is>
          <t>١. بيانات الوظيفة</t>
        </is>
      </c>
      <c r="B4" s="7" t="n"/>
      <c r="C4" s="7" t="n"/>
      <c r="D4" s="7" t="n"/>
      <c r="E4" s="7" t="n"/>
      <c r="F4" s="8" t="n"/>
    </row>
    <row r="5" ht="22" customHeight="1">
      <c r="A5" s="9" t="inlineStr">
        <is>
          <t>المسمى الوظيفي</t>
        </is>
      </c>
      <c r="B5" s="8" t="n"/>
      <c r="C5" s="21">
        <f>IF('استبيان التحليل الوظيفي'!C6="","",'استبيان التحليل الوظيفي'!C6)</f>
        <v/>
      </c>
      <c r="D5" s="7" t="n"/>
      <c r="E5" s="7" t="n"/>
      <c r="F5" s="8" t="n"/>
    </row>
    <row r="6" ht="22" customHeight="1">
      <c r="A6" s="9" t="inlineStr">
        <is>
          <t>القسم أو الإدارة</t>
        </is>
      </c>
      <c r="B6" s="8" t="n"/>
      <c r="C6" s="21">
        <f>IF('استبيان التحليل الوظيفي'!C7="","",'استبيان التحليل الوظيفي'!C7)</f>
        <v/>
      </c>
      <c r="D6" s="7" t="n"/>
      <c r="E6" s="7" t="n"/>
      <c r="F6" s="8" t="n"/>
    </row>
    <row r="7" ht="22" customHeight="1">
      <c r="A7" s="9" t="inlineStr">
        <is>
          <t>يرفع تقاريره إلى</t>
        </is>
      </c>
      <c r="B7" s="8" t="n"/>
      <c r="C7" s="21">
        <f>IF('استبيان التحليل الوظيفي'!C8="","",'استبيان التحليل الوظيفي'!C8)</f>
        <v/>
      </c>
      <c r="D7" s="7" t="n"/>
      <c r="E7" s="7" t="n"/>
      <c r="F7" s="8" t="n"/>
    </row>
    <row r="8" ht="22" customHeight="1">
      <c r="A8" s="9" t="inlineStr">
        <is>
          <t>يشرف على</t>
        </is>
      </c>
      <c r="B8" s="8" t="n"/>
      <c r="C8" s="10" t="n"/>
      <c r="D8" s="7" t="n"/>
      <c r="E8" s="7" t="n"/>
      <c r="F8" s="8" t="n"/>
    </row>
    <row r="9" ht="22" customHeight="1">
      <c r="A9" s="9" t="inlineStr">
        <is>
          <t>الدرجة على سلم الرواتب</t>
        </is>
      </c>
      <c r="B9" s="8" t="n"/>
      <c r="C9" s="10" t="n"/>
      <c r="D9" s="7" t="n"/>
      <c r="E9" s="7" t="n"/>
      <c r="F9" s="8" t="n"/>
    </row>
    <row r="10" ht="18" customHeight="1">
      <c r="A10" s="22" t="inlineStr">
        <is>
          <t>إن لم يكن لديك سلم رواتب، فحمّل نموذج سلم الرواتب المجاني من ديوان (اضغط هنا).</t>
        </is>
      </c>
    </row>
    <row r="12" ht="24" customHeight="1">
      <c r="A12" s="6" t="inlineStr">
        <is>
          <t>٢. الغرض من الوظيفة</t>
        </is>
      </c>
      <c r="B12" s="7" t="n"/>
      <c r="C12" s="7" t="n"/>
      <c r="D12" s="7" t="n"/>
      <c r="E12" s="7" t="n"/>
      <c r="F12" s="8" t="n"/>
    </row>
    <row r="13" ht="60" customHeight="1">
      <c r="A13" s="12" t="n"/>
      <c r="B13" s="7" t="n"/>
      <c r="C13" s="7" t="n"/>
      <c r="D13" s="7" t="n"/>
      <c r="E13" s="7" t="n"/>
      <c r="F13" s="8" t="n"/>
    </row>
    <row r="15" ht="24" customHeight="1">
      <c r="A15" s="6" t="inlineStr">
        <is>
          <t>٣. المسؤوليات الرئيسية</t>
        </is>
      </c>
      <c r="B15" s="7" t="n"/>
      <c r="C15" s="7" t="n"/>
      <c r="D15" s="7" t="n"/>
      <c r="E15" s="7" t="n"/>
      <c r="F15" s="8" t="n"/>
    </row>
    <row r="16" ht="44" customHeight="1">
      <c r="A16" s="5" t="inlineStr">
        <is>
          <t>يظهر في العمود الأول أعلى المهام وزناً في الاستبيان (نسبة الوقت × الأهمية) للاسترشاد. اكتب في العمود الثاني الصياغة المعتمدة لكل مسؤولية.</t>
        </is>
      </c>
    </row>
    <row r="17" ht="32" customHeight="1">
      <c r="A17" s="13" t="inlineStr">
        <is>
          <t>م</t>
        </is>
      </c>
      <c r="B17" s="13" t="inlineStr">
        <is>
          <t>أعلى المهام وزناً في الاستبيان (تلقائي)</t>
        </is>
      </c>
      <c r="C17" s="13" t="inlineStr">
        <is>
          <t>الصياغة المعتمدة في الوصف</t>
        </is>
      </c>
      <c r="D17" s="7" t="n"/>
      <c r="E17" s="7" t="n"/>
      <c r="F17" s="8" t="n"/>
    </row>
    <row r="18" ht="34" customHeight="1">
      <c r="A18" s="14" t="n">
        <v>1</v>
      </c>
      <c r="B18" s="21">
        <f>IFERROR(INDEX('استبيان التحليل الوظيفي'!$B$19:$B$33,MATCH(LARGE('استبيان التحليل الوظيفي'!$G$19:$G$33,1),'استبيان التحليل الوظيفي'!$G$19:$G$33,0)),"")</f>
        <v/>
      </c>
      <c r="C18" s="10" t="n"/>
      <c r="D18" s="7" t="n"/>
      <c r="E18" s="7" t="n"/>
      <c r="F18" s="8" t="n"/>
    </row>
    <row r="19" ht="34" customHeight="1">
      <c r="A19" s="14" t="n">
        <v>2</v>
      </c>
      <c r="B19" s="21">
        <f>IFERROR(INDEX('استبيان التحليل الوظيفي'!$B$19:$B$33,MATCH(LARGE('استبيان التحليل الوظيفي'!$G$19:$G$33,2),'استبيان التحليل الوظيفي'!$G$19:$G$33,0)),"")</f>
        <v/>
      </c>
      <c r="C19" s="10" t="n"/>
      <c r="D19" s="7" t="n"/>
      <c r="E19" s="7" t="n"/>
      <c r="F19" s="8" t="n"/>
    </row>
    <row r="20" ht="34" customHeight="1">
      <c r="A20" s="14" t="n">
        <v>3</v>
      </c>
      <c r="B20" s="21">
        <f>IFERROR(INDEX('استبيان التحليل الوظيفي'!$B$19:$B$33,MATCH(LARGE('استبيان التحليل الوظيفي'!$G$19:$G$33,3),'استبيان التحليل الوظيفي'!$G$19:$G$33,0)),"")</f>
        <v/>
      </c>
      <c r="C20" s="10" t="n"/>
      <c r="D20" s="7" t="n"/>
      <c r="E20" s="7" t="n"/>
      <c r="F20" s="8" t="n"/>
    </row>
    <row r="21" ht="34" customHeight="1">
      <c r="A21" s="14" t="n">
        <v>4</v>
      </c>
      <c r="B21" s="21">
        <f>IFERROR(INDEX('استبيان التحليل الوظيفي'!$B$19:$B$33,MATCH(LARGE('استبيان التحليل الوظيفي'!$G$19:$G$33,4),'استبيان التحليل الوظيفي'!$G$19:$G$33,0)),"")</f>
        <v/>
      </c>
      <c r="C21" s="10" t="n"/>
      <c r="D21" s="7" t="n"/>
      <c r="E21" s="7" t="n"/>
      <c r="F21" s="8" t="n"/>
    </row>
    <row r="22" ht="34" customHeight="1">
      <c r="A22" s="14" t="n">
        <v>5</v>
      </c>
      <c r="B22" s="21">
        <f>IFERROR(INDEX('استبيان التحليل الوظيفي'!$B$19:$B$33,MATCH(LARGE('استبيان التحليل الوظيفي'!$G$19:$G$33,5),'استبيان التحليل الوظيفي'!$G$19:$G$33,0)),"")</f>
        <v/>
      </c>
      <c r="C22" s="10" t="n"/>
      <c r="D22" s="7" t="n"/>
      <c r="E22" s="7" t="n"/>
      <c r="F22" s="8" t="n"/>
    </row>
    <row r="23" ht="34" customHeight="1">
      <c r="A23" s="14" t="n">
        <v>6</v>
      </c>
      <c r="B23" s="21">
        <f>IFERROR(INDEX('استبيان التحليل الوظيفي'!$B$19:$B$33,MATCH(LARGE('استبيان التحليل الوظيفي'!$G$19:$G$33,6),'استبيان التحليل الوظيفي'!$G$19:$G$33,0)),"")</f>
        <v/>
      </c>
      <c r="C23" s="10" t="n"/>
      <c r="D23" s="7" t="n"/>
      <c r="E23" s="7" t="n"/>
      <c r="F23" s="8" t="n"/>
    </row>
    <row r="24" ht="34" customHeight="1">
      <c r="A24" s="14" t="n">
        <v>7</v>
      </c>
      <c r="B24" s="21">
        <f>IFERROR(INDEX('استبيان التحليل الوظيفي'!$B$19:$B$33,MATCH(LARGE('استبيان التحليل الوظيفي'!$G$19:$G$33,7),'استبيان التحليل الوظيفي'!$G$19:$G$33,0)),"")</f>
        <v/>
      </c>
      <c r="C24" s="10" t="n"/>
      <c r="D24" s="7" t="n"/>
      <c r="E24" s="7" t="n"/>
      <c r="F24" s="8" t="n"/>
    </row>
    <row r="25" ht="34" customHeight="1">
      <c r="A25" s="14" t="n">
        <v>8</v>
      </c>
      <c r="B25" s="21">
        <f>IFERROR(INDEX('استبيان التحليل الوظيفي'!$B$19:$B$33,MATCH(LARGE('استبيان التحليل الوظيفي'!$G$19:$G$33,8),'استبيان التحليل الوظيفي'!$G$19:$G$33,0)),"")</f>
        <v/>
      </c>
      <c r="C25" s="10" t="n"/>
      <c r="D25" s="7" t="n"/>
      <c r="E25" s="7" t="n"/>
      <c r="F25" s="8" t="n"/>
    </row>
    <row r="27" ht="24" customHeight="1">
      <c r="A27" s="6" t="inlineStr">
        <is>
          <t>٤. المؤهلات والخبرة والمهارات المطلوبة</t>
        </is>
      </c>
      <c r="B27" s="7" t="n"/>
      <c r="C27" s="7" t="n"/>
      <c r="D27" s="7" t="n"/>
      <c r="E27" s="7" t="n"/>
      <c r="F27" s="8" t="n"/>
    </row>
    <row r="28" ht="30" customHeight="1">
      <c r="A28" s="9" t="inlineStr">
        <is>
          <t>المؤهل العلمي</t>
        </is>
      </c>
      <c r="B28" s="8" t="n"/>
      <c r="C28" s="10" t="n"/>
      <c r="D28" s="7" t="n"/>
      <c r="E28" s="7" t="n"/>
      <c r="F28" s="8" t="n"/>
    </row>
    <row r="29" ht="30" customHeight="1">
      <c r="A29" s="9" t="inlineStr">
        <is>
          <t>الخبرة</t>
        </is>
      </c>
      <c r="B29" s="8" t="n"/>
      <c r="C29" s="10" t="n"/>
      <c r="D29" s="7" t="n"/>
      <c r="E29" s="7" t="n"/>
      <c r="F29" s="8" t="n"/>
    </row>
    <row r="30" ht="30" customHeight="1">
      <c r="A30" s="9" t="inlineStr">
        <is>
          <t>الشهادات المهنية أو الرخص</t>
        </is>
      </c>
      <c r="B30" s="8" t="n"/>
      <c r="C30" s="10" t="n"/>
      <c r="D30" s="7" t="n"/>
      <c r="E30" s="7" t="n"/>
      <c r="F30" s="8" t="n"/>
    </row>
    <row r="31" ht="30" customHeight="1">
      <c r="A31" s="9" t="inlineStr">
        <is>
          <t>المهارات الفنية</t>
        </is>
      </c>
      <c r="B31" s="8" t="n"/>
      <c r="C31" s="10" t="n"/>
      <c r="D31" s="7" t="n"/>
      <c r="E31" s="7" t="n"/>
      <c r="F31" s="8" t="n"/>
    </row>
    <row r="32" ht="30" customHeight="1">
      <c r="A32" s="9" t="inlineStr">
        <is>
          <t>المهارات الشخصية</t>
        </is>
      </c>
      <c r="B32" s="8" t="n"/>
      <c r="C32" s="10" t="n"/>
      <c r="D32" s="7" t="n"/>
      <c r="E32" s="7" t="n"/>
      <c r="F32" s="8" t="n"/>
    </row>
    <row r="33" ht="30" customHeight="1">
      <c r="A33" s="9" t="inlineStr">
        <is>
          <t>اللغات</t>
        </is>
      </c>
      <c r="B33" s="8" t="n"/>
      <c r="C33" s="10" t="n"/>
      <c r="D33" s="7" t="n"/>
      <c r="E33" s="7" t="n"/>
      <c r="F33" s="8" t="n"/>
    </row>
    <row r="35" ht="24" customHeight="1">
      <c r="A35" s="6" t="inlineStr">
        <is>
          <t>٥. ظروف العمل</t>
        </is>
      </c>
      <c r="B35" s="7" t="n"/>
      <c r="C35" s="7" t="n"/>
      <c r="D35" s="7" t="n"/>
      <c r="E35" s="7" t="n"/>
      <c r="F35" s="8" t="n"/>
    </row>
    <row r="36" ht="20" customHeight="1">
      <c r="A36" s="5" t="inlineStr">
        <is>
          <t>تُسحب من الاستبيان تلقائياً، ويمكنك الكتابة فوقها.</t>
        </is>
      </c>
    </row>
    <row r="37" ht="30" customHeight="1">
      <c r="A37" s="9" t="inlineStr">
        <is>
          <t>العمل الميداني خارج المكتب</t>
        </is>
      </c>
      <c r="B37" s="8" t="n"/>
      <c r="C37" s="21">
        <f>IF('استبيان التحليل الوظيفي'!$C$76="",'استبيان التحليل الوظيفي'!$D$76&amp;"",'استبيان التحليل الوظيفي'!$C$76&amp;IF('استبيان التحليل الوظيفي'!$D$76="","","، "&amp;'استبيان التحليل الوظيفي'!$D$76))</f>
        <v/>
      </c>
      <c r="D37" s="7" t="n"/>
      <c r="E37" s="7" t="n"/>
      <c r="F37" s="8" t="n"/>
    </row>
    <row r="38" ht="30" customHeight="1">
      <c r="A38" s="9" t="inlineStr">
        <is>
          <t>السفر</t>
        </is>
      </c>
      <c r="B38" s="8" t="n"/>
      <c r="C38" s="21">
        <f>IF('استبيان التحليل الوظيفي'!$C$77="",'استبيان التحليل الوظيفي'!$D$77&amp;"",'استبيان التحليل الوظيفي'!$C$77&amp;IF('استبيان التحليل الوظيفي'!$D$77="","","، "&amp;'استبيان التحليل الوظيفي'!$D$77))</f>
        <v/>
      </c>
      <c r="D38" s="7" t="n"/>
      <c r="E38" s="7" t="n"/>
      <c r="F38" s="8" t="n"/>
    </row>
    <row r="39" ht="30" customHeight="1">
      <c r="A39" s="9" t="inlineStr">
        <is>
          <t>الورديات أو العمل خارج الدوام المعتاد</t>
        </is>
      </c>
      <c r="B39" s="8" t="n"/>
      <c r="C39" s="21">
        <f>IF('استبيان التحليل الوظيفي'!$C$78="",'استبيان التحليل الوظيفي'!$D$78&amp;"",'استبيان التحليل الوظيفي'!$C$78&amp;IF('استبيان التحليل الوظيفي'!$D$78="","","، "&amp;'استبيان التحليل الوظيفي'!$D$78))</f>
        <v/>
      </c>
      <c r="D39" s="7" t="n"/>
      <c r="E39" s="7" t="n"/>
      <c r="F39" s="8" t="n"/>
    </row>
    <row r="40" ht="30" customHeight="1">
      <c r="A40" s="9" t="inlineStr">
        <is>
          <t>الجهد البدني أو بيئة عمل خاصة</t>
        </is>
      </c>
      <c r="B40" s="8" t="n"/>
      <c r="C40" s="21">
        <f>IF('استبيان التحليل الوظيفي'!$C$79="",'استبيان التحليل الوظيفي'!$D$79&amp;"",'استبيان التحليل الوظيفي'!$C$79&amp;IF('استبيان التحليل الوظيفي'!$D$79="","","، "&amp;'استبيان التحليل الوظيفي'!$D$79))</f>
        <v/>
      </c>
      <c r="D40" s="7" t="n"/>
      <c r="E40" s="7" t="n"/>
      <c r="F40" s="8" t="n"/>
    </row>
    <row r="42" ht="24" customHeight="1">
      <c r="A42" s="6" t="inlineStr">
        <is>
          <t>٦. الإعداد والاعتماد</t>
        </is>
      </c>
      <c r="B42" s="7" t="n"/>
      <c r="C42" s="7" t="n"/>
      <c r="D42" s="7" t="n"/>
      <c r="E42" s="7" t="n"/>
      <c r="F42" s="8" t="n"/>
    </row>
    <row r="43" ht="32" customHeight="1">
      <c r="A43" s="13" t="inlineStr"/>
      <c r="B43" s="8" t="n"/>
      <c r="C43" s="13" t="inlineStr">
        <is>
          <t>الاسم</t>
        </is>
      </c>
      <c r="D43" s="13" t="inlineStr">
        <is>
          <t>المسمى الوظيفي</t>
        </is>
      </c>
      <c r="E43" s="13" t="inlineStr">
        <is>
          <t>التوقيع</t>
        </is>
      </c>
      <c r="F43" s="13" t="inlineStr">
        <is>
          <t>التاريخ</t>
        </is>
      </c>
    </row>
    <row r="44" ht="34" customHeight="1">
      <c r="A44" s="9" t="inlineStr">
        <is>
          <t>أعدّه (الموارد البشرية)</t>
        </is>
      </c>
      <c r="B44" s="8" t="n"/>
      <c r="C44" s="10" t="n"/>
      <c r="D44" s="10" t="n"/>
      <c r="E44" s="10" t="n"/>
      <c r="F44" s="23" t="n"/>
    </row>
    <row r="45" ht="34" customHeight="1">
      <c r="A45" s="9" t="inlineStr">
        <is>
          <t>اعتمده</t>
        </is>
      </c>
      <c r="B45" s="8" t="n"/>
      <c r="C45" s="10" t="n"/>
      <c r="D45" s="10" t="n"/>
      <c r="E45" s="10" t="n"/>
      <c r="F45" s="23" t="n"/>
    </row>
    <row r="46" ht="22" customHeight="1">
      <c r="A46" s="9" t="inlineStr">
        <is>
          <t>تاريخ المراجعة القادمة</t>
        </is>
      </c>
      <c r="B46" s="8" t="n"/>
      <c r="C46" s="11" t="n"/>
      <c r="D46" s="7" t="n"/>
      <c r="E46" s="7" t="n"/>
      <c r="F46" s="8" t="n"/>
    </row>
    <row r="48">
      <c r="A48" s="20" t="inlineStr">
        <is>
          <t>من إعداد ديوان · diwanhr.com</t>
        </is>
      </c>
    </row>
  </sheetData>
  <mergeCells count="57">
    <mergeCell ref="A16:F16"/>
    <mergeCell ref="A30:B30"/>
    <mergeCell ref="C17:F17"/>
    <mergeCell ref="C23:F23"/>
    <mergeCell ref="C39:F39"/>
    <mergeCell ref="C8:F8"/>
    <mergeCell ref="A27:F27"/>
    <mergeCell ref="A45:B45"/>
    <mergeCell ref="C7:F7"/>
    <mergeCell ref="C38:F38"/>
    <mergeCell ref="A12:F12"/>
    <mergeCell ref="C32:F32"/>
    <mergeCell ref="C19:F19"/>
    <mergeCell ref="C37:F37"/>
    <mergeCell ref="A6:B6"/>
    <mergeCell ref="C28:F28"/>
    <mergeCell ref="A2:F2"/>
    <mergeCell ref="C18:F18"/>
    <mergeCell ref="A42:F42"/>
    <mergeCell ref="A7:B7"/>
    <mergeCell ref="C6:F6"/>
    <mergeCell ref="C30:F30"/>
    <mergeCell ref="A37:B37"/>
    <mergeCell ref="A46:B46"/>
    <mergeCell ref="C33:F33"/>
    <mergeCell ref="A4:F4"/>
    <mergeCell ref="A35:F35"/>
    <mergeCell ref="C24:F24"/>
    <mergeCell ref="C5:F5"/>
    <mergeCell ref="A10:F10"/>
    <mergeCell ref="A13:F13"/>
    <mergeCell ref="A33:B33"/>
    <mergeCell ref="C20:F20"/>
    <mergeCell ref="A5:B5"/>
    <mergeCell ref="C29:F29"/>
    <mergeCell ref="A32:B32"/>
    <mergeCell ref="C25:F25"/>
    <mergeCell ref="A48:F48"/>
    <mergeCell ref="A8:B8"/>
    <mergeCell ref="A15:F15"/>
    <mergeCell ref="C22:F22"/>
    <mergeCell ref="C40:F40"/>
    <mergeCell ref="C9:F9"/>
    <mergeCell ref="A38:B38"/>
    <mergeCell ref="C31:F31"/>
    <mergeCell ref="A29:B29"/>
    <mergeCell ref="A36:F36"/>
    <mergeCell ref="A43:B43"/>
    <mergeCell ref="A1:F1"/>
    <mergeCell ref="A28:B28"/>
    <mergeCell ref="C46:F46"/>
    <mergeCell ref="C21:F21"/>
    <mergeCell ref="A44:B44"/>
    <mergeCell ref="A40:B40"/>
    <mergeCell ref="A9:B9"/>
    <mergeCell ref="A31:B31"/>
    <mergeCell ref="A39:B39"/>
  </mergeCells>
  <hyperlinks>
    <hyperlink xmlns:r="http://schemas.openxmlformats.org/officeDocument/2006/relationships" ref="A10" r:id="rId1"/>
  </hyperlinks>
  <printOptions horizontalCentered="1"/>
  <pageMargins left="0.4" right="0.4" top="0.5" bottom="0.5"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G140"/>
  <sheetViews>
    <sheetView showGridLines="0" rightToLeft="1" workbookViewId="0">
      <selection activeCell="A1" sqref="A1"/>
    </sheetView>
  </sheetViews>
  <sheetFormatPr baseColWidth="8" defaultRowHeight="15"/>
  <cols>
    <col width="6" customWidth="1" min="1" max="1"/>
    <col width="40" customWidth="1" min="2" max="2"/>
    <col width="16" customWidth="1" min="3" max="3"/>
    <col width="22" customWidth="1" min="4" max="4"/>
    <col width="16" customWidth="1" min="5" max="5"/>
    <col width="12" customWidth="1" min="6" max="6"/>
    <col hidden="1" width="13" customWidth="1" min="7" max="7"/>
  </cols>
  <sheetData>
    <row r="1" ht="44" customHeight="1">
      <c r="A1" s="24" t="inlineStr">
        <is>
          <t>مثال توضيحي معبّأ لوظيفة «محاسب رواتب». الأسماء والتفاصيل افتراضية، للاسترشاد فقط. اكتب بياناتك في الورقتين «استبيان التحليل الوظيفي» و«الوصف الوظيفي».</t>
        </is>
      </c>
      <c r="B1" s="7" t="n"/>
      <c r="C1" s="7" t="n"/>
      <c r="D1" s="7" t="n"/>
      <c r="E1" s="7" t="n"/>
      <c r="F1" s="8" t="n"/>
    </row>
    <row r="3" ht="24" customHeight="1">
      <c r="A3" s="25" t="inlineStr">
        <is>
          <t>الجزء الأول: الاستبيان كما يملؤه الموظف ومديره</t>
        </is>
      </c>
    </row>
    <row r="5" ht="24" customHeight="1">
      <c r="A5" s="6" t="inlineStr">
        <is>
          <t>١. البيانات الأساسية</t>
        </is>
      </c>
      <c r="B5" s="7" t="n"/>
      <c r="C5" s="7" t="n"/>
      <c r="D5" s="7" t="n"/>
      <c r="E5" s="7" t="n"/>
      <c r="F5" s="8" t="n"/>
    </row>
    <row r="6" ht="22" customHeight="1">
      <c r="A6" s="9" t="inlineStr">
        <is>
          <t>اسم الموظف</t>
        </is>
      </c>
      <c r="B6" s="8" t="n"/>
      <c r="C6" s="10" t="inlineStr">
        <is>
          <t>رامي الأحمد (اسم افتراضي)</t>
        </is>
      </c>
      <c r="D6" s="7" t="n"/>
      <c r="E6" s="7" t="n"/>
      <c r="F6" s="8" t="n"/>
    </row>
    <row r="7" ht="22" customHeight="1">
      <c r="A7" s="9" t="inlineStr">
        <is>
          <t>المسمى الوظيفي</t>
        </is>
      </c>
      <c r="B7" s="8" t="n"/>
      <c r="C7" s="10" t="inlineStr">
        <is>
          <t>محاسب رواتب</t>
        </is>
      </c>
      <c r="D7" s="7" t="n"/>
      <c r="E7" s="7" t="n"/>
      <c r="F7" s="8" t="n"/>
    </row>
    <row r="8" ht="22" customHeight="1">
      <c r="A8" s="9" t="inlineStr">
        <is>
          <t>القسم أو الإدارة</t>
        </is>
      </c>
      <c r="B8" s="8" t="n"/>
      <c r="C8" s="10" t="inlineStr">
        <is>
          <t>الشؤون المالية</t>
        </is>
      </c>
      <c r="D8" s="7" t="n"/>
      <c r="E8" s="7" t="n"/>
      <c r="F8" s="8" t="n"/>
    </row>
    <row r="9" ht="22" customHeight="1">
      <c r="A9" s="9" t="inlineStr">
        <is>
          <t>المدير المباشر (الاسم والمسمى)</t>
        </is>
      </c>
      <c r="B9" s="8" t="n"/>
      <c r="C9" s="10" t="inlineStr">
        <is>
          <t>سلمى العلي، المدير المالي</t>
        </is>
      </c>
      <c r="D9" s="7" t="n"/>
      <c r="E9" s="7" t="n"/>
      <c r="F9" s="8" t="n"/>
    </row>
    <row r="10" ht="22" customHeight="1">
      <c r="A10" s="9" t="inlineStr">
        <is>
          <t>تاريخ شغل الوظيفة</t>
        </is>
      </c>
      <c r="B10" s="8" t="n"/>
      <c r="C10" s="11" t="n">
        <v>44986</v>
      </c>
      <c r="D10" s="7" t="n"/>
      <c r="E10" s="7" t="n"/>
      <c r="F10" s="8" t="n"/>
    </row>
    <row r="11" ht="22" customHeight="1">
      <c r="A11" s="9" t="inlineStr">
        <is>
          <t>تاريخ تعبئة الاستبيان</t>
        </is>
      </c>
      <c r="B11" s="8" t="n"/>
      <c r="C11" s="11" t="n">
        <v>46310</v>
      </c>
      <c r="D11" s="7" t="n"/>
      <c r="E11" s="7" t="n"/>
      <c r="F11" s="8" t="n"/>
    </row>
    <row r="13" ht="24" customHeight="1">
      <c r="A13" s="6" t="inlineStr">
        <is>
          <t>٢. الغرض من الوظيفة</t>
        </is>
      </c>
      <c r="B13" s="7" t="n"/>
      <c r="C13" s="7" t="n"/>
      <c r="D13" s="7" t="n"/>
      <c r="E13" s="7" t="n"/>
      <c r="F13" s="8" t="n"/>
    </row>
    <row r="14" ht="30" customHeight="1">
      <c r="A14" s="5" t="inlineStr">
        <is>
          <t>في سطرين أو ثلاثة: لماذا توجد وظيفتك؟ وما النتيجة التي تتحقّق بها في الشركة؟</t>
        </is>
      </c>
    </row>
    <row r="15" ht="60" customHeight="1">
      <c r="A15" s="12" t="inlineStr">
        <is>
          <t>إعداد رواتب موظفي الشركة وصرفها بدقة وفي موعدها كل شهر، وفق قانون العمل وأحكام ضريبة الرواتب والأجور والتأمينات الاجتماعية، مع الحفاظ على سرية بياناتها.</t>
        </is>
      </c>
      <c r="B15" s="7" t="n"/>
      <c r="C15" s="7" t="n"/>
      <c r="D15" s="7" t="n"/>
      <c r="E15" s="7" t="n"/>
      <c r="F15" s="8" t="n"/>
    </row>
    <row r="17" ht="24" customHeight="1">
      <c r="A17" s="6" t="inlineStr">
        <is>
          <t>٣. المهام</t>
        </is>
      </c>
      <c r="B17" s="7" t="n"/>
      <c r="C17" s="7" t="n"/>
      <c r="D17" s="7" t="n"/>
      <c r="E17" s="7" t="n"/>
      <c r="F17" s="8" t="n"/>
    </row>
    <row r="18" ht="44" customHeight="1">
      <c r="A18" s="5" t="inlineStr">
        <is>
          <t>اكتب حتى ١٥ مهمة، وابدأ كل مهمة بفعل (يُعدّ، يراجع، يتابع). واختر تكرارها، وقدّر نسبة الوقت الذي تأخذه من عملك، وأهميتها من ١ إلى ٥. ويجب أن يقارب مجموع النسب ١٠٠.</t>
        </is>
      </c>
    </row>
    <row r="19" ht="32" customHeight="1">
      <c r="A19" s="13" t="inlineStr">
        <is>
          <t>م</t>
        </is>
      </c>
      <c r="B19" s="13" t="inlineStr">
        <is>
          <t>المهمة</t>
        </is>
      </c>
      <c r="C19" s="13" t="inlineStr">
        <is>
          <t>التكرار</t>
        </is>
      </c>
      <c r="D19" s="13" t="inlineStr">
        <is>
          <t>نسبة الوقت (٪)</t>
        </is>
      </c>
      <c r="E19" s="13" t="inlineStr">
        <is>
          <t>الأهمية (١–٥)</t>
        </is>
      </c>
      <c r="F19" s="13" t="inlineStr">
        <is>
          <t>الوزن</t>
        </is>
      </c>
    </row>
    <row r="20" ht="32" customHeight="1">
      <c r="A20" s="14" t="n">
        <v>1</v>
      </c>
      <c r="B20" s="10" t="inlineStr">
        <is>
          <t>يُعدّ مسير الرواتب الشهري ويحتسب الأجور والبدلات والحسميات</t>
        </is>
      </c>
      <c r="C20" s="15" t="inlineStr">
        <is>
          <t>شهري</t>
        </is>
      </c>
      <c r="D20" s="16" t="n">
        <v>25</v>
      </c>
      <c r="E20" s="15" t="n">
        <v>5</v>
      </c>
      <c r="F20" s="17">
        <f>IF(OR($B20="",$D20="",$E20=""),"",$D20*$E20)</f>
        <v/>
      </c>
      <c r="G20">
        <f>IF($F20="","",$F20+(16-$A20)/1000)</f>
        <v/>
      </c>
    </row>
    <row r="21" ht="32" customHeight="1">
      <c r="A21" s="14" t="n">
        <v>2</v>
      </c>
      <c r="B21" s="10" t="inlineStr">
        <is>
          <t>يطابق بيانات الحضور والإجازات والعمل الإضافي مع قسم الموارد البشرية قبل إغلاق الشهر</t>
        </is>
      </c>
      <c r="C21" s="15" t="inlineStr">
        <is>
          <t>شهري</t>
        </is>
      </c>
      <c r="D21" s="16" t="n">
        <v>15</v>
      </c>
      <c r="E21" s="15" t="n">
        <v>5</v>
      </c>
      <c r="F21" s="17">
        <f>IF(OR($B21="",$D21="",$E21=""),"",$D21*$E21)</f>
        <v/>
      </c>
      <c r="G21">
        <f>IF($F21="","",$F21+(16-$A21)/1000)</f>
        <v/>
      </c>
    </row>
    <row r="22" ht="32" customHeight="1">
      <c r="A22" s="14" t="n">
        <v>3</v>
      </c>
      <c r="B22" s="10" t="inlineStr">
        <is>
          <t>يحتسب ضريبة الرواتب والأجور واشتراكات التأمينات الاجتماعية ويُعدّ بياناتها للتسديد</t>
        </is>
      </c>
      <c r="C22" s="15" t="inlineStr">
        <is>
          <t>شهري</t>
        </is>
      </c>
      <c r="D22" s="16" t="n">
        <v>12</v>
      </c>
      <c r="E22" s="15" t="n">
        <v>5</v>
      </c>
      <c r="F22" s="17">
        <f>IF(OR($B22="",$D22="",$E22=""),"",$D22*$E22)</f>
        <v/>
      </c>
      <c r="G22">
        <f>IF($F22="","",$F22+(16-$A22)/1000)</f>
        <v/>
      </c>
    </row>
    <row r="23" ht="32" customHeight="1">
      <c r="A23" s="14" t="n">
        <v>4</v>
      </c>
      <c r="B23" s="10" t="inlineStr">
        <is>
          <t>يجيب عن استفسارات الموظفين عن رواتبهم ويُعدّ لهم بيانات الراتب عند الطلب</t>
        </is>
      </c>
      <c r="C23" s="15" t="inlineStr">
        <is>
          <t>يومي</t>
        </is>
      </c>
      <c r="D23" s="16" t="n">
        <v>10</v>
      </c>
      <c r="E23" s="15" t="n">
        <v>3</v>
      </c>
      <c r="F23" s="17">
        <f>IF(OR($B23="",$D23="",$E23=""),"",$D23*$E23)</f>
        <v/>
      </c>
      <c r="G23">
        <f>IF($F23="","",$F23+(16-$A23)/1000)</f>
        <v/>
      </c>
    </row>
    <row r="24" ht="32" customHeight="1">
      <c r="A24" s="14" t="n">
        <v>5</v>
      </c>
      <c r="B24" s="10" t="inlineStr">
        <is>
          <t>يُعدّ ملف تحويل الرواتب إلى المصرف ويتابع تنفيذه</t>
        </is>
      </c>
      <c r="C24" s="15" t="inlineStr">
        <is>
          <t>شهري</t>
        </is>
      </c>
      <c r="D24" s="16" t="n">
        <v>8</v>
      </c>
      <c r="E24" s="15" t="n">
        <v>4</v>
      </c>
      <c r="F24" s="17">
        <f>IF(OR($B24="",$D24="",$E24=""),"",$D24*$E24)</f>
        <v/>
      </c>
      <c r="G24">
        <f>IF($F24="","",$F24+(16-$A24)/1000)</f>
        <v/>
      </c>
    </row>
    <row r="25" ht="32" customHeight="1">
      <c r="A25" s="14" t="n">
        <v>6</v>
      </c>
      <c r="B25" s="10" t="inlineStr">
        <is>
          <t>يسجّل قيود الرواتب في النظام المحاسبي</t>
        </is>
      </c>
      <c r="C25" s="15" t="inlineStr">
        <is>
          <t>شهري</t>
        </is>
      </c>
      <c r="D25" s="16" t="n">
        <v>8</v>
      </c>
      <c r="E25" s="15" t="n">
        <v>4</v>
      </c>
      <c r="F25" s="17">
        <f>IF(OR($B25="",$D25="",$E25=""),"",$D25*$E25)</f>
        <v/>
      </c>
      <c r="G25">
        <f>IF($F25="","",$F25+(16-$A25)/1000)</f>
        <v/>
      </c>
    </row>
    <row r="26" ht="32" customHeight="1">
      <c r="A26" s="14" t="n">
        <v>7</v>
      </c>
      <c r="B26" s="10" t="inlineStr">
        <is>
          <t>يحتسب مستحقات الموظف عند انتهاء خدمته (الأجر المستحق وبدل الإجازات)</t>
        </is>
      </c>
      <c r="C26" s="15" t="inlineStr">
        <is>
          <t>عند الحاجة</t>
        </is>
      </c>
      <c r="D26" s="16" t="n">
        <v>5</v>
      </c>
      <c r="E26" s="15" t="n">
        <v>4</v>
      </c>
      <c r="F26" s="17">
        <f>IF(OR($B26="",$D26="",$E26=""),"",$D26*$E26)</f>
        <v/>
      </c>
      <c r="G26">
        <f>IF($F26="","",$F26+(16-$A26)/1000)</f>
        <v/>
      </c>
    </row>
    <row r="27" ht="32" customHeight="1">
      <c r="A27" s="14" t="n">
        <v>8</v>
      </c>
      <c r="B27" s="10" t="inlineStr">
        <is>
          <t>يتابع السلف الممنوحة للموظفين ويحسم أقساطها من الرواتب</t>
        </is>
      </c>
      <c r="C27" s="15" t="inlineStr">
        <is>
          <t>شهري</t>
        </is>
      </c>
      <c r="D27" s="16" t="n">
        <v>5</v>
      </c>
      <c r="E27" s="15" t="n">
        <v>3</v>
      </c>
      <c r="F27" s="17">
        <f>IF(OR($B27="",$D27="",$E27=""),"",$D27*$E27)</f>
        <v/>
      </c>
      <c r="G27">
        <f>IF($F27="","",$F27+(16-$A27)/1000)</f>
        <v/>
      </c>
    </row>
    <row r="28" ht="32" customHeight="1">
      <c r="A28" s="14" t="n">
        <v>9</v>
      </c>
      <c r="B28" s="10" t="inlineStr">
        <is>
          <t>يُعدّ تقرير تكلفة الرواتب الشهري للإدارة موزّعاً على الأقسام</t>
        </is>
      </c>
      <c r="C28" s="15" t="inlineStr">
        <is>
          <t>شهري</t>
        </is>
      </c>
      <c r="D28" s="16" t="n">
        <v>5</v>
      </c>
      <c r="E28" s="15" t="n">
        <v>4</v>
      </c>
      <c r="F28" s="17">
        <f>IF(OR($B28="",$D28="",$E28=""),"",$D28*$E28)</f>
        <v/>
      </c>
      <c r="G28">
        <f>IF($F28="","",$F28+(16-$A28)/1000)</f>
        <v/>
      </c>
    </row>
    <row r="29" ht="32" customHeight="1">
      <c r="A29" s="14" t="n">
        <v>10</v>
      </c>
      <c r="B29" s="10" t="inlineStr">
        <is>
          <t>يحدّث البيانات المالية للموظفين عند التعيين أو تعديل الراتب</t>
        </is>
      </c>
      <c r="C29" s="15" t="inlineStr">
        <is>
          <t>أسبوعي</t>
        </is>
      </c>
      <c r="D29" s="16" t="n">
        <v>4</v>
      </c>
      <c r="E29" s="15" t="n">
        <v>3</v>
      </c>
      <c r="F29" s="17">
        <f>IF(OR($B29="",$D29="",$E29=""),"",$D29*$E29)</f>
        <v/>
      </c>
      <c r="G29">
        <f>IF($F29="","",$F29+(16-$A29)/1000)</f>
        <v/>
      </c>
    </row>
    <row r="30" ht="32" customHeight="1">
      <c r="A30" s="14" t="n">
        <v>11</v>
      </c>
      <c r="B30" s="10" t="inlineStr">
        <is>
          <t>يجهّز بيانات الرواتب لمدقق الحسابات في نهاية السنة المالية</t>
        </is>
      </c>
      <c r="C30" s="15" t="inlineStr">
        <is>
          <t>سنوي</t>
        </is>
      </c>
      <c r="D30" s="16" t="n">
        <v>3</v>
      </c>
      <c r="E30" s="15" t="n">
        <v>3</v>
      </c>
      <c r="F30" s="17">
        <f>IF(OR($B30="",$D30="",$E30=""),"",$D30*$E30)</f>
        <v/>
      </c>
      <c r="G30">
        <f>IF($F30="","",$F30+(16-$A30)/1000)</f>
        <v/>
      </c>
    </row>
    <row r="31" ht="32" customHeight="1">
      <c r="A31" s="14" t="n">
        <v>12</v>
      </c>
      <c r="B31" s="10" t="n"/>
      <c r="C31" s="15" t="n"/>
      <c r="D31" s="16" t="n"/>
      <c r="E31" s="15" t="n"/>
      <c r="F31" s="17">
        <f>IF(OR($B31="",$D31="",$E31=""),"",$D31*$E31)</f>
        <v/>
      </c>
      <c r="G31">
        <f>IF($F31="","",$F31+(16-$A31)/1000)</f>
        <v/>
      </c>
    </row>
    <row r="32" ht="32" customHeight="1">
      <c r="A32" s="14" t="n">
        <v>13</v>
      </c>
      <c r="B32" s="10" t="n"/>
      <c r="C32" s="15" t="n"/>
      <c r="D32" s="16" t="n"/>
      <c r="E32" s="15" t="n"/>
      <c r="F32" s="17">
        <f>IF(OR($B32="",$D32="",$E32=""),"",$D32*$E32)</f>
        <v/>
      </c>
      <c r="G32">
        <f>IF($F32="","",$F32+(16-$A32)/1000)</f>
        <v/>
      </c>
    </row>
    <row r="33" ht="32" customHeight="1">
      <c r="A33" s="14" t="n">
        <v>14</v>
      </c>
      <c r="B33" s="10" t="n"/>
      <c r="C33" s="15" t="n"/>
      <c r="D33" s="16" t="n"/>
      <c r="E33" s="15" t="n"/>
      <c r="F33" s="17">
        <f>IF(OR($B33="",$D33="",$E33=""),"",$D33*$E33)</f>
        <v/>
      </c>
      <c r="G33">
        <f>IF($F33="","",$F33+(16-$A33)/1000)</f>
        <v/>
      </c>
    </row>
    <row r="34" ht="32" customHeight="1">
      <c r="A34" s="14" t="n">
        <v>15</v>
      </c>
      <c r="B34" s="10" t="n"/>
      <c r="C34" s="15" t="n"/>
      <c r="D34" s="16" t="n"/>
      <c r="E34" s="15" t="n"/>
      <c r="F34" s="17">
        <f>IF(OR($B34="",$D34="",$E34=""),"",$D34*$E34)</f>
        <v/>
      </c>
      <c r="G34">
        <f>IF($F34="","",$F34+(16-$A34)/1000)</f>
        <v/>
      </c>
    </row>
    <row r="35" ht="22" customHeight="1">
      <c r="A35" s="9" t="inlineStr">
        <is>
          <t>مجموع نسب الوقت</t>
        </is>
      </c>
      <c r="B35" s="7" t="n"/>
      <c r="C35" s="8" t="n"/>
      <c r="D35" s="18">
        <f>IF(COUNT($D$20:$D$34)=0,"",SUM($D$20:$D$34))</f>
        <v/>
      </c>
      <c r="E35" s="9" t="n"/>
      <c r="F35" s="8" t="n"/>
    </row>
    <row r="36" ht="24" customHeight="1">
      <c r="A36" s="19">
        <f>IF(COUNT($D$20:$D$34)=0,"",IF(ABS(SUM($D$20:$D$34)-100)&lt;=5,"المجموع مقبول (يقارب ١٠٠٪)","تنبيه: مجموع النسب "&amp;SUM($D$20:$D$34)&amp;"٪، ويجب أن يقارب ١٠٠٪. راجع تقديراتك."))</f>
        <v/>
      </c>
      <c r="B36" s="7" t="n"/>
      <c r="C36" s="7" t="n"/>
      <c r="D36" s="7" t="n"/>
      <c r="E36" s="7" t="n"/>
      <c r="F36" s="8" t="n"/>
    </row>
    <row r="37" ht="20" customHeight="1">
      <c r="A37" s="5" t="inlineStr">
        <is>
          <t>الوزن = نسبة الوقت × الأهمية، ويُستعمل لترتيب المهام في ورقة «الوصف الوظيفي».</t>
        </is>
      </c>
    </row>
    <row r="39" ht="24" customHeight="1">
      <c r="A39" s="6" t="inlineStr">
        <is>
          <t>٤. القرارات والصلاحيات</t>
        </is>
      </c>
      <c r="B39" s="7" t="n"/>
      <c r="C39" s="7" t="n"/>
      <c r="D39" s="7" t="n"/>
      <c r="E39" s="7" t="n"/>
      <c r="F39" s="8" t="n"/>
    </row>
    <row r="40" ht="30" customHeight="1">
      <c r="A40" s="5" t="inlineStr">
        <is>
          <t>ما القرارات أو الموافقات التي تتّخذها في عملك؟ وهل تقرّرها وحدك، أم توصي بها وترفعها، أم تنفّذها بعد موافقة غيرك؟</t>
        </is>
      </c>
    </row>
    <row r="41" ht="32" customHeight="1">
      <c r="A41" s="13" t="inlineStr">
        <is>
          <t>م</t>
        </is>
      </c>
      <c r="B41" s="13" t="inlineStr">
        <is>
          <t>القرار أو الإجراء</t>
        </is>
      </c>
      <c r="C41" s="13" t="inlineStr">
        <is>
          <t>صلاحيتك فيه</t>
        </is>
      </c>
      <c r="D41" s="8" t="n"/>
      <c r="E41" s="13" t="inlineStr">
        <is>
          <t>ملاحظات (حد مالي، من يعتمده…)</t>
        </is>
      </c>
      <c r="F41" s="8" t="n"/>
    </row>
    <row r="42" ht="30" customHeight="1">
      <c r="A42" s="14" t="n">
        <v>1</v>
      </c>
      <c r="B42" s="10" t="inlineStr">
        <is>
          <t>تصحيح خطأ حسابي في المسير قبل اعتماده</t>
        </is>
      </c>
      <c r="C42" s="10" t="inlineStr">
        <is>
          <t>أقرّره وحدي</t>
        </is>
      </c>
      <c r="D42" s="8" t="n"/>
      <c r="E42" s="10" t="inlineStr">
        <is>
          <t>يُوثَّق في سجل التعديلات</t>
        </is>
      </c>
      <c r="F42" s="8" t="n"/>
    </row>
    <row r="43" ht="30" customHeight="1">
      <c r="A43" s="14" t="n">
        <v>2</v>
      </c>
      <c r="B43" s="10" t="inlineStr">
        <is>
          <t>تعديل على الحضور يؤثّر في الراتب</t>
        </is>
      </c>
      <c r="C43" s="10" t="inlineStr">
        <is>
          <t>أوصي به وأرفعه</t>
        </is>
      </c>
      <c r="D43" s="8" t="n"/>
      <c r="E43" s="10" t="inlineStr">
        <is>
          <t>يعتمده مسؤول الموارد البشرية</t>
        </is>
      </c>
      <c r="F43" s="8" t="n"/>
    </row>
    <row r="44" ht="30" customHeight="1">
      <c r="A44" s="14" t="n">
        <v>3</v>
      </c>
      <c r="B44" s="10" t="inlineStr">
        <is>
          <t>صرف سلفة لموظف</t>
        </is>
      </c>
      <c r="C44" s="10" t="inlineStr">
        <is>
          <t>أنفّذه بعد موافقة</t>
        </is>
      </c>
      <c r="D44" s="8" t="n"/>
      <c r="E44" s="10" t="inlineStr">
        <is>
          <t>بموافقة المدير المالي، وبحد أقصى راتب شهر واحد</t>
        </is>
      </c>
      <c r="F44" s="8" t="n"/>
    </row>
    <row r="45" ht="30" customHeight="1">
      <c r="A45" s="14" t="n">
        <v>4</v>
      </c>
      <c r="B45" s="10" t="inlineStr">
        <is>
          <t>إرسال ملف التحويل إلى المصرف</t>
        </is>
      </c>
      <c r="C45" s="10" t="inlineStr">
        <is>
          <t>أنفّذه بعد موافقة</t>
        </is>
      </c>
      <c r="D45" s="8" t="n"/>
      <c r="E45" s="10" t="inlineStr">
        <is>
          <t>بعد توقيع المدير المالي على المسير</t>
        </is>
      </c>
      <c r="F45" s="8" t="n"/>
    </row>
    <row r="46" ht="30" customHeight="1">
      <c r="A46" s="14" t="n">
        <v>5</v>
      </c>
      <c r="B46" s="10" t="n"/>
      <c r="C46" s="10" t="n"/>
      <c r="D46" s="8" t="n"/>
      <c r="E46" s="10" t="n"/>
      <c r="F46" s="8" t="n"/>
    </row>
    <row r="48" ht="24" customHeight="1">
      <c r="A48" s="6" t="inlineStr">
        <is>
          <t>٥. العلاقات الداخلية والخارجية</t>
        </is>
      </c>
      <c r="B48" s="7" t="n"/>
      <c r="C48" s="7" t="n"/>
      <c r="D48" s="7" t="n"/>
      <c r="E48" s="7" t="n"/>
      <c r="F48" s="8" t="n"/>
    </row>
    <row r="49" ht="20" customHeight="1">
      <c r="A49" s="5" t="inlineStr">
        <is>
          <t>مع مَن تتعامل بانتظام داخل الشركة وخارجها؟ وما الغرض من التعامل؟</t>
        </is>
      </c>
    </row>
    <row r="50" ht="32" customHeight="1">
      <c r="A50" s="13" t="inlineStr">
        <is>
          <t>م</t>
        </is>
      </c>
      <c r="B50" s="13" t="inlineStr">
        <is>
          <t>الجهة أو القسم</t>
        </is>
      </c>
      <c r="C50" s="13" t="inlineStr">
        <is>
          <t>داخلية أو خارجية</t>
        </is>
      </c>
      <c r="D50" s="13" t="inlineStr">
        <is>
          <t>الغرض من التعامل</t>
        </is>
      </c>
      <c r="E50" s="13" t="inlineStr">
        <is>
          <t>التكرار</t>
        </is>
      </c>
      <c r="F50" s="8" t="n"/>
    </row>
    <row r="51" ht="30" customHeight="1">
      <c r="A51" s="14" t="n">
        <v>1</v>
      </c>
      <c r="B51" s="10" t="inlineStr">
        <is>
          <t>قسم الموارد البشرية</t>
        </is>
      </c>
      <c r="C51" s="15" t="inlineStr">
        <is>
          <t>داخلية</t>
        </is>
      </c>
      <c r="D51" s="10" t="inlineStr">
        <is>
          <t>استلام بيانات الحضور والإجازات والتعيينات</t>
        </is>
      </c>
      <c r="E51" s="15" t="inlineStr">
        <is>
          <t>أسبوعي</t>
        </is>
      </c>
      <c r="F51" s="8" t="n"/>
    </row>
    <row r="52" ht="30" customHeight="1">
      <c r="A52" s="14" t="n">
        <v>2</v>
      </c>
      <c r="B52" s="10" t="inlineStr">
        <is>
          <t>مديرو الأقسام</t>
        </is>
      </c>
      <c r="C52" s="15" t="inlineStr">
        <is>
          <t>داخلية</t>
        </is>
      </c>
      <c r="D52" s="10" t="inlineStr">
        <is>
          <t>تأكيد العمل الإضافي والمكافآت</t>
        </is>
      </c>
      <c r="E52" s="15" t="inlineStr">
        <is>
          <t>شهري</t>
        </is>
      </c>
      <c r="F52" s="8" t="n"/>
    </row>
    <row r="53" ht="30" customHeight="1">
      <c r="A53" s="14" t="n">
        <v>3</v>
      </c>
      <c r="B53" s="10" t="inlineStr">
        <is>
          <t>المصرف</t>
        </is>
      </c>
      <c r="C53" s="15" t="inlineStr">
        <is>
          <t>خارجية</t>
        </is>
      </c>
      <c r="D53" s="10" t="inlineStr">
        <is>
          <t>تنفيذ تحويلات الرواتب</t>
        </is>
      </c>
      <c r="E53" s="15" t="inlineStr">
        <is>
          <t>شهري</t>
        </is>
      </c>
      <c r="F53" s="8" t="n"/>
    </row>
    <row r="54" ht="30" customHeight="1">
      <c r="A54" s="14" t="n">
        <v>4</v>
      </c>
      <c r="B54" s="10" t="inlineStr">
        <is>
          <t>المؤسسة العامة للتأمينات الاجتماعية</t>
        </is>
      </c>
      <c r="C54" s="15" t="inlineStr">
        <is>
          <t>خارجية</t>
        </is>
      </c>
      <c r="D54" s="10" t="inlineStr">
        <is>
          <t>تسديد الاشتراكات وتسجيل الموظفين الجدد</t>
        </is>
      </c>
      <c r="E54" s="15" t="inlineStr">
        <is>
          <t>شهري</t>
        </is>
      </c>
      <c r="F54" s="8" t="n"/>
    </row>
    <row r="55" ht="30" customHeight="1">
      <c r="A55" s="14" t="n">
        <v>5</v>
      </c>
      <c r="B55" s="10" t="inlineStr">
        <is>
          <t>مديرية المالية</t>
        </is>
      </c>
      <c r="C55" s="15" t="inlineStr">
        <is>
          <t>خارجية</t>
        </is>
      </c>
      <c r="D55" s="10" t="inlineStr">
        <is>
          <t>تسديد ضريبة الرواتب والأجور</t>
        </is>
      </c>
      <c r="E55" s="15" t="inlineStr">
        <is>
          <t>شهري</t>
        </is>
      </c>
      <c r="F55" s="8" t="n"/>
    </row>
    <row r="57" ht="24" customHeight="1">
      <c r="A57" s="6" t="inlineStr">
        <is>
          <t>٦. الأدوات والأنظمة</t>
        </is>
      </c>
      <c r="B57" s="7" t="n"/>
      <c r="C57" s="7" t="n"/>
      <c r="D57" s="7" t="n"/>
      <c r="E57" s="7" t="n"/>
      <c r="F57" s="8" t="n"/>
    </row>
    <row r="58" ht="20" customHeight="1">
      <c r="A58" s="5" t="inlineStr">
        <is>
          <t>البرامج والأجهزة والأنظمة التي تستعملها في عملك، ومستوى إتقانك لها.</t>
        </is>
      </c>
    </row>
    <row r="59" ht="32" customHeight="1">
      <c r="A59" s="13" t="inlineStr">
        <is>
          <t>م</t>
        </is>
      </c>
      <c r="B59" s="13" t="inlineStr">
        <is>
          <t>الأداة أو النظام</t>
        </is>
      </c>
      <c r="C59" s="13" t="inlineStr">
        <is>
          <t>مستوى الإتقان</t>
        </is>
      </c>
      <c r="D59" s="13" t="inlineStr">
        <is>
          <t>فيمَ تستعملها</t>
        </is>
      </c>
      <c r="E59" s="7" t="n"/>
      <c r="F59" s="8" t="n"/>
    </row>
    <row r="60" ht="22" customHeight="1">
      <c r="A60" s="14" t="n">
        <v>1</v>
      </c>
      <c r="B60" s="10" t="inlineStr">
        <is>
          <t>برنامج المحاسبة في الشركة</t>
        </is>
      </c>
      <c r="C60" s="15" t="inlineStr">
        <is>
          <t>متقدم</t>
        </is>
      </c>
      <c r="D60" s="10" t="inlineStr">
        <is>
          <t>تسجيل قيود الرواتب</t>
        </is>
      </c>
      <c r="E60" s="7" t="n"/>
      <c r="F60" s="8" t="n"/>
    </row>
    <row r="61" ht="22" customHeight="1">
      <c r="A61" s="14" t="n">
        <v>2</v>
      </c>
      <c r="B61" s="10" t="inlineStr">
        <is>
          <t>Excel</t>
        </is>
      </c>
      <c r="C61" s="15" t="inlineStr">
        <is>
          <t>متقدم</t>
        </is>
      </c>
      <c r="D61" s="10" t="inlineStr">
        <is>
          <t>المسير والتقارير والمطابقات</t>
        </is>
      </c>
      <c r="E61" s="7" t="n"/>
      <c r="F61" s="8" t="n"/>
    </row>
    <row r="62" ht="22" customHeight="1">
      <c r="A62" s="14" t="n">
        <v>3</v>
      </c>
      <c r="B62" s="10" t="inlineStr">
        <is>
          <t>نظام الحضور وجهاز البصمة</t>
        </is>
      </c>
      <c r="C62" s="15" t="inlineStr">
        <is>
          <t>جيد</t>
        </is>
      </c>
      <c r="D62" s="10" t="inlineStr">
        <is>
          <t>سحب بيانات الدوام الشهرية</t>
        </is>
      </c>
      <c r="E62" s="7" t="n"/>
      <c r="F62" s="8" t="n"/>
    </row>
    <row r="63" ht="22" customHeight="1">
      <c r="A63" s="14" t="n">
        <v>4</v>
      </c>
      <c r="B63" s="10" t="inlineStr">
        <is>
          <t>الخدمات المصرفية الإلكترونية</t>
        </is>
      </c>
      <c r="C63" s="15" t="inlineStr">
        <is>
          <t>جيد</t>
        </is>
      </c>
      <c r="D63" s="10" t="inlineStr">
        <is>
          <t>رفع ملف تحويل الرواتب</t>
        </is>
      </c>
      <c r="E63" s="7" t="n"/>
      <c r="F63" s="8" t="n"/>
    </row>
    <row r="64" ht="22" customHeight="1">
      <c r="A64" s="14" t="n">
        <v>5</v>
      </c>
      <c r="B64" s="10" t="n"/>
      <c r="C64" s="15" t="n"/>
      <c r="D64" s="10" t="n"/>
      <c r="E64" s="7" t="n"/>
      <c r="F64" s="8" t="n"/>
    </row>
    <row r="66" ht="24" customHeight="1">
      <c r="A66" s="6" t="inlineStr">
        <is>
          <t>٧. المؤهلات والمهارات اللازمة برأيك</t>
        </is>
      </c>
      <c r="B66" s="7" t="n"/>
      <c r="C66" s="7" t="n"/>
      <c r="D66" s="7" t="n"/>
      <c r="E66" s="7" t="n"/>
      <c r="F66" s="8" t="n"/>
    </row>
    <row r="67" ht="20" customHeight="1">
      <c r="A67" s="5" t="inlineStr">
        <is>
          <t>ما الذي يحتاجه شخص جديد ليؤدي هذه الوظيفة جيداً؟ (برأيك، لا بحسب مؤهلاتك الشخصية)</t>
        </is>
      </c>
    </row>
    <row r="68" ht="30" customHeight="1">
      <c r="A68" s="9" t="inlineStr">
        <is>
          <t>المؤهل العلمي والتخصص</t>
        </is>
      </c>
      <c r="B68" s="8" t="n"/>
      <c r="C68" s="10" t="inlineStr">
        <is>
          <t>إجازة في المحاسبة أو الاقتصاد</t>
        </is>
      </c>
      <c r="D68" s="7" t="n"/>
      <c r="E68" s="7" t="n"/>
      <c r="F68" s="8" t="n"/>
    </row>
    <row r="69" ht="30" customHeight="1">
      <c r="A69" s="9" t="inlineStr">
        <is>
          <t>سنوات الخبرة</t>
        </is>
      </c>
      <c r="B69" s="8" t="n"/>
      <c r="C69" s="10" t="inlineStr">
        <is>
          <t>سنتان إلى ثلاث سنوات في الرواتب أو المحاسبة</t>
        </is>
      </c>
      <c r="D69" s="7" t="n"/>
      <c r="E69" s="7" t="n"/>
      <c r="F69" s="8" t="n"/>
    </row>
    <row r="70" ht="30" customHeight="1">
      <c r="A70" s="9" t="inlineStr">
        <is>
          <t>الشهادات المهنية أو الرخص</t>
        </is>
      </c>
      <c r="B70" s="8" t="n"/>
      <c r="C70" s="10" t="inlineStr">
        <is>
          <t>لا يشترط، والدورات في ضريبة الرواتب والتأمينات مفيدة</t>
        </is>
      </c>
      <c r="D70" s="7" t="n"/>
      <c r="E70" s="7" t="n"/>
      <c r="F70" s="8" t="n"/>
    </row>
    <row r="71" ht="30" customHeight="1">
      <c r="A71" s="9" t="inlineStr">
        <is>
          <t>المهارات الفنية</t>
        </is>
      </c>
      <c r="B71" s="8" t="n"/>
      <c r="C71" s="10" t="inlineStr">
        <is>
          <t>Excel متقدّم، ومعرفة بقانون العمل رقم ١٧ لعام ٢٠١٠ وأحكام ضريبة الرواتب والتأمينات</t>
        </is>
      </c>
      <c r="D71" s="7" t="n"/>
      <c r="E71" s="7" t="n"/>
      <c r="F71" s="8" t="n"/>
    </row>
    <row r="72" ht="30" customHeight="1">
      <c r="A72" s="9" t="inlineStr">
        <is>
          <t>المهارات الشخصية</t>
        </is>
      </c>
      <c r="B72" s="8" t="n"/>
      <c r="C72" s="10" t="inlineStr">
        <is>
          <t>الدقة، والسرية، والالتزام بالمواعيد</t>
        </is>
      </c>
      <c r="D72" s="7" t="n"/>
      <c r="E72" s="7" t="n"/>
      <c r="F72" s="8" t="n"/>
    </row>
    <row r="73" ht="30" customHeight="1">
      <c r="A73" s="9" t="inlineStr">
        <is>
          <t>اللغات</t>
        </is>
      </c>
      <c r="B73" s="8" t="n"/>
      <c r="C73" s="10" t="inlineStr">
        <is>
          <t>العربية، والإنجليزية بمستوى مقبول</t>
        </is>
      </c>
      <c r="D73" s="7" t="n"/>
      <c r="E73" s="7" t="n"/>
      <c r="F73" s="8" t="n"/>
    </row>
    <row r="75" ht="24" customHeight="1">
      <c r="A75" s="6" t="inlineStr">
        <is>
          <t>٨. ظروف العمل</t>
        </is>
      </c>
      <c r="B75" s="7" t="n"/>
      <c r="C75" s="7" t="n"/>
      <c r="D75" s="7" t="n"/>
      <c r="E75" s="7" t="n"/>
      <c r="F75" s="8" t="n"/>
    </row>
    <row r="76" ht="32" customHeight="1">
      <c r="A76" s="13" t="inlineStr">
        <is>
          <t>البند</t>
        </is>
      </c>
      <c r="B76" s="8" t="n"/>
      <c r="C76" s="13" t="inlineStr">
        <is>
          <t>مدى الحدوث</t>
        </is>
      </c>
      <c r="D76" s="13" t="inlineStr">
        <is>
          <t>التفاصيل</t>
        </is>
      </c>
      <c r="E76" s="7" t="n"/>
      <c r="F76" s="8" t="n"/>
    </row>
    <row r="77" ht="30" customHeight="1">
      <c r="A77" s="9" t="inlineStr">
        <is>
          <t>العمل الميداني خارج المكتب</t>
        </is>
      </c>
      <c r="B77" s="8" t="n"/>
      <c r="C77" s="15" t="inlineStr">
        <is>
          <t>لا</t>
        </is>
      </c>
      <c r="D77" s="10" t="n"/>
      <c r="E77" s="7" t="n"/>
      <c r="F77" s="8" t="n"/>
    </row>
    <row r="78" ht="30" customHeight="1">
      <c r="A78" s="9" t="inlineStr">
        <is>
          <t>السفر</t>
        </is>
      </c>
      <c r="B78" s="8" t="n"/>
      <c r="C78" s="15" t="inlineStr">
        <is>
          <t>أحياناً</t>
        </is>
      </c>
      <c r="D78" s="10" t="inlineStr">
        <is>
          <t>مراجعة المصرف ومديرية المالية داخل المدينة</t>
        </is>
      </c>
      <c r="E78" s="7" t="n"/>
      <c r="F78" s="8" t="n"/>
    </row>
    <row r="79" ht="30" customHeight="1">
      <c r="A79" s="9" t="inlineStr">
        <is>
          <t>الورديات أو العمل خارج الدوام المعتاد</t>
        </is>
      </c>
      <c r="B79" s="8" t="n"/>
      <c r="C79" s="15" t="inlineStr">
        <is>
          <t>أحياناً</t>
        </is>
      </c>
      <c r="D79" s="10" t="inlineStr">
        <is>
          <t>ساعات إضافية في آخر أيام الشهر عند إغلاق الرواتب</t>
        </is>
      </c>
      <c r="E79" s="7" t="n"/>
      <c r="F79" s="8" t="n"/>
    </row>
    <row r="80" ht="30" customHeight="1">
      <c r="A80" s="9" t="inlineStr">
        <is>
          <t>الجهد البدني أو بيئة عمل خاصة</t>
        </is>
      </c>
      <c r="B80" s="8" t="n"/>
      <c r="C80" s="15" t="inlineStr">
        <is>
          <t>لا</t>
        </is>
      </c>
      <c r="D80" s="10" t="inlineStr">
        <is>
          <t>عمل مكتبي</t>
        </is>
      </c>
      <c r="E80" s="7" t="n"/>
      <c r="F80" s="8" t="n"/>
    </row>
    <row r="82" ht="24" customHeight="1">
      <c r="A82" s="6" t="inlineStr">
        <is>
          <t>٩. التحديات</t>
        </is>
      </c>
      <c r="B82" s="7" t="n"/>
      <c r="C82" s="7" t="n"/>
      <c r="D82" s="7" t="n"/>
      <c r="E82" s="7" t="n"/>
      <c r="F82" s="8" t="n"/>
    </row>
    <row r="83" ht="20" customHeight="1">
      <c r="A83" s="5" t="inlineStr">
        <is>
          <t>ما أصعب ما يواجهك في عملك؟ وما الذي يعيقك عن إنجازه كما ينبغي؟</t>
        </is>
      </c>
    </row>
    <row r="84" ht="60" customHeight="1">
      <c r="A84" s="12" t="inlineStr">
        <is>
          <t>تأخّر وصول بيانات الحضور والعمل الإضافي من بعض الأقسام، فيضيق الوقت قبل موعد الصرف. وتغيّر الحد الأدنى للأجور وأحكام الضريبة، مما يتطلب تحديث الحسابات يدوياً في كل مرة.</t>
        </is>
      </c>
      <c r="B84" s="7" t="n"/>
      <c r="C84" s="7" t="n"/>
      <c r="D84" s="7" t="n"/>
      <c r="E84" s="7" t="n"/>
      <c r="F84" s="8" t="n"/>
    </row>
    <row r="86" ht="24" customHeight="1">
      <c r="A86" s="6" t="inlineStr">
        <is>
          <t>١٠. ملاحظات المدير المباشر</t>
        </is>
      </c>
      <c r="B86" s="7" t="n"/>
      <c r="C86" s="7" t="n"/>
      <c r="D86" s="7" t="n"/>
      <c r="E86" s="7" t="n"/>
      <c r="F86" s="8" t="n"/>
    </row>
    <row r="87" ht="20" customHeight="1">
      <c r="A87" s="5" t="inlineStr">
        <is>
          <t>يملؤه المدير المباشر بعد مراجعة الاستبيان.</t>
        </is>
      </c>
    </row>
    <row r="88" ht="22" customHeight="1">
      <c r="A88" s="9" t="inlineStr">
        <is>
          <t>هل يصف الاستبيان الوظيفة بدقة؟</t>
        </is>
      </c>
      <c r="B88" s="8" t="n"/>
      <c r="C88" s="10" t="inlineStr">
        <is>
          <t>نعم مع تعديلات</t>
        </is>
      </c>
      <c r="D88" s="7" t="n"/>
      <c r="E88" s="7" t="n"/>
      <c r="F88" s="8" t="n"/>
    </row>
    <row r="89" ht="60" customHeight="1">
      <c r="A89" s="9" t="inlineStr">
        <is>
          <t>ملاحظات المدير وتعديلاته</t>
        </is>
      </c>
      <c r="B89" s="8" t="n"/>
      <c r="C89" s="10" t="inlineStr">
        <is>
          <t>المهام دقيقة. نسبة وقت مطابقة الحضور أعلى في الأشهر التي فيها أعياد وعطل رسمية. أقترح إضافة مهمة أرشفة كشوف الرواتب الموقّعة.</t>
        </is>
      </c>
      <c r="D89" s="7" t="n"/>
      <c r="E89" s="7" t="n"/>
      <c r="F89" s="8" t="n"/>
    </row>
    <row r="90" ht="22" customHeight="1">
      <c r="A90" s="9" t="inlineStr">
        <is>
          <t>اسم المدير وتوقيعه</t>
        </is>
      </c>
      <c r="B90" s="8" t="n"/>
      <c r="C90" s="10" t="inlineStr">
        <is>
          <t>سلمى العلي</t>
        </is>
      </c>
      <c r="D90" s="7" t="n"/>
      <c r="E90" s="7" t="n"/>
      <c r="F90" s="8" t="n"/>
    </row>
    <row r="91" ht="22" customHeight="1">
      <c r="A91" s="9" t="inlineStr">
        <is>
          <t>تاريخ المراجعة</t>
        </is>
      </c>
      <c r="B91" s="8" t="n"/>
      <c r="C91" s="11" t="n">
        <v>46315</v>
      </c>
      <c r="D91" s="7" t="n"/>
      <c r="E91" s="7" t="n"/>
      <c r="F91" s="8" t="n"/>
    </row>
    <row r="94" ht="24" customHeight="1">
      <c r="A94" s="25" t="inlineStr">
        <is>
          <t>الجزء الثاني: الوصف الوظيفي الذي يكتبه قسم الموارد البشرية</t>
        </is>
      </c>
    </row>
    <row r="96" ht="24" customHeight="1">
      <c r="A96" s="6" t="inlineStr">
        <is>
          <t>١. بيانات الوظيفة</t>
        </is>
      </c>
      <c r="B96" s="7" t="n"/>
      <c r="C96" s="7" t="n"/>
      <c r="D96" s="7" t="n"/>
      <c r="E96" s="7" t="n"/>
      <c r="F96" s="8" t="n"/>
    </row>
    <row r="97" ht="22" customHeight="1">
      <c r="A97" s="9" t="inlineStr">
        <is>
          <t>المسمى الوظيفي</t>
        </is>
      </c>
      <c r="B97" s="8" t="n"/>
      <c r="C97" s="21">
        <f>IF(C7="","",C7)</f>
        <v/>
      </c>
      <c r="D97" s="7" t="n"/>
      <c r="E97" s="7" t="n"/>
      <c r="F97" s="8" t="n"/>
    </row>
    <row r="98" ht="22" customHeight="1">
      <c r="A98" s="9" t="inlineStr">
        <is>
          <t>القسم أو الإدارة</t>
        </is>
      </c>
      <c r="B98" s="8" t="n"/>
      <c r="C98" s="21">
        <f>IF(C8="","",C8)</f>
        <v/>
      </c>
      <c r="D98" s="7" t="n"/>
      <c r="E98" s="7" t="n"/>
      <c r="F98" s="8" t="n"/>
    </row>
    <row r="99" ht="22" customHeight="1">
      <c r="A99" s="9" t="inlineStr">
        <is>
          <t>يرفع تقاريره إلى</t>
        </is>
      </c>
      <c r="B99" s="8" t="n"/>
      <c r="C99" s="21">
        <f>IF(C9="","",C9)</f>
        <v/>
      </c>
      <c r="D99" s="7" t="n"/>
      <c r="E99" s="7" t="n"/>
      <c r="F99" s="8" t="n"/>
    </row>
    <row r="100" ht="22" customHeight="1">
      <c r="A100" s="9" t="inlineStr">
        <is>
          <t>يشرف على</t>
        </is>
      </c>
      <c r="B100" s="8" t="n"/>
      <c r="C100" s="10" t="inlineStr">
        <is>
          <t>لا أحد</t>
        </is>
      </c>
      <c r="D100" s="7" t="n"/>
      <c r="E100" s="7" t="n"/>
      <c r="F100" s="8" t="n"/>
    </row>
    <row r="101" ht="22" customHeight="1">
      <c r="A101" s="9" t="inlineStr">
        <is>
          <t>الدرجة على سلم الرواتب</t>
        </is>
      </c>
      <c r="B101" s="8" t="n"/>
      <c r="C101" s="10" t="inlineStr">
        <is>
          <t>الدرجة ٥ (مثال)</t>
        </is>
      </c>
      <c r="D101" s="7" t="n"/>
      <c r="E101" s="7" t="n"/>
      <c r="F101" s="8" t="n"/>
    </row>
    <row r="102" ht="18" customHeight="1">
      <c r="A102" s="22" t="inlineStr">
        <is>
          <t>إن لم يكن لديك سلم رواتب، فحمّل نموذج سلم الرواتب المجاني من ديوان (اضغط هنا).</t>
        </is>
      </c>
    </row>
    <row r="104" ht="24" customHeight="1">
      <c r="A104" s="6" t="inlineStr">
        <is>
          <t>٢. الغرض من الوظيفة</t>
        </is>
      </c>
      <c r="B104" s="7" t="n"/>
      <c r="C104" s="7" t="n"/>
      <c r="D104" s="7" t="n"/>
      <c r="E104" s="7" t="n"/>
      <c r="F104" s="8" t="n"/>
    </row>
    <row r="105" ht="60" customHeight="1">
      <c r="A105" s="12" t="inlineStr">
        <is>
          <t>إعداد رواتب موظفي الشركة وصرفها بدقة وفي موعدها كل شهر، وفق قانون العمل وأحكام ضريبة الرواتب والأجور والتأمينات الاجتماعية، مع الحفاظ على سرية بياناتها.</t>
        </is>
      </c>
      <c r="B105" s="7" t="n"/>
      <c r="C105" s="7" t="n"/>
      <c r="D105" s="7" t="n"/>
      <c r="E105" s="7" t="n"/>
      <c r="F105" s="8" t="n"/>
    </row>
    <row r="107" ht="24" customHeight="1">
      <c r="A107" s="6" t="inlineStr">
        <is>
          <t>٣. المسؤوليات الرئيسية</t>
        </is>
      </c>
      <c r="B107" s="7" t="n"/>
      <c r="C107" s="7" t="n"/>
      <c r="D107" s="7" t="n"/>
      <c r="E107" s="7" t="n"/>
      <c r="F107" s="8" t="n"/>
    </row>
    <row r="108" ht="44" customHeight="1">
      <c r="A108" s="5" t="inlineStr">
        <is>
          <t>يظهر في العمود الأول أعلى المهام وزناً في الاستبيان (نسبة الوقت × الأهمية) للاسترشاد. اكتب في العمود الثاني الصياغة المعتمدة لكل مسؤولية.</t>
        </is>
      </c>
    </row>
    <row r="109" ht="32" customHeight="1">
      <c r="A109" s="13" t="inlineStr">
        <is>
          <t>م</t>
        </is>
      </c>
      <c r="B109" s="13" t="inlineStr">
        <is>
          <t>أعلى المهام وزناً في الاستبيان (تلقائي)</t>
        </is>
      </c>
      <c r="C109" s="13" t="inlineStr">
        <is>
          <t>الصياغة المعتمدة في الوصف</t>
        </is>
      </c>
      <c r="D109" s="7" t="n"/>
      <c r="E109" s="7" t="n"/>
      <c r="F109" s="8" t="n"/>
    </row>
    <row r="110" ht="34" customHeight="1">
      <c r="A110" s="14" t="n">
        <v>1</v>
      </c>
      <c r="B110" s="21">
        <f>IFERROR(INDEX($B$20:$B$34,MATCH(LARGE($G$20:$G$34,1),$G$20:$G$34,0)),"")</f>
        <v/>
      </c>
      <c r="C110" s="10" t="inlineStr">
        <is>
          <t>يُعدّ مسير الرواتب الشهري بدقة ويسلّمه للاعتماد قبل موعد الصرف بثلاثة أيام عمل على الأقل.</t>
        </is>
      </c>
      <c r="D110" s="7" t="n"/>
      <c r="E110" s="7" t="n"/>
      <c r="F110" s="8" t="n"/>
    </row>
    <row r="111" ht="34" customHeight="1">
      <c r="A111" s="14" t="n">
        <v>2</v>
      </c>
      <c r="B111" s="21">
        <f>IFERROR(INDEX($B$20:$B$34,MATCH(LARGE($G$20:$G$34,2),$G$20:$G$34,0)),"")</f>
        <v/>
      </c>
      <c r="C111" s="10" t="inlineStr">
        <is>
          <t>يطابق الحضور والإجازات والعمل الإضافي مع الموارد البشرية قبل إغلاق كل شهر.</t>
        </is>
      </c>
      <c r="D111" s="7" t="n"/>
      <c r="E111" s="7" t="n"/>
      <c r="F111" s="8" t="n"/>
    </row>
    <row r="112" ht="34" customHeight="1">
      <c r="A112" s="14" t="n">
        <v>3</v>
      </c>
      <c r="B112" s="21">
        <f>IFERROR(INDEX($B$20:$B$34,MATCH(LARGE($G$20:$G$34,3),$G$20:$G$34,0)),"")</f>
        <v/>
      </c>
      <c r="C112" s="10" t="inlineStr">
        <is>
          <t>يحتسب ضريبة الرواتب والأجور واشتراكات التأمينات، ويُعدّ بياناتها للتسديد في المواعيد القانونية.</t>
        </is>
      </c>
      <c r="D112" s="7" t="n"/>
      <c r="E112" s="7" t="n"/>
      <c r="F112" s="8" t="n"/>
    </row>
    <row r="113" ht="34" customHeight="1">
      <c r="A113" s="14" t="n">
        <v>4</v>
      </c>
      <c r="B113" s="21">
        <f>IFERROR(INDEX($B$20:$B$34,MATCH(LARGE($G$20:$G$34,4),$G$20:$G$34,0)),"")</f>
        <v/>
      </c>
      <c r="C113" s="10" t="inlineStr">
        <is>
          <t>يُعدّ ملف تحويل الرواتب ويتابع تنفيذه مع المصرف.</t>
        </is>
      </c>
      <c r="D113" s="7" t="n"/>
      <c r="E113" s="7" t="n"/>
      <c r="F113" s="8" t="n"/>
    </row>
    <row r="114" ht="34" customHeight="1">
      <c r="A114" s="14" t="n">
        <v>5</v>
      </c>
      <c r="B114" s="21">
        <f>IFERROR(INDEX($B$20:$B$34,MATCH(LARGE($G$20:$G$34,5),$G$20:$G$34,0)),"")</f>
        <v/>
      </c>
      <c r="C114" s="10" t="inlineStr">
        <is>
          <t>يسجّل قيود الرواتب في النظام المحاسبي ويطابقها شهرياً.</t>
        </is>
      </c>
      <c r="D114" s="7" t="n"/>
      <c r="E114" s="7" t="n"/>
      <c r="F114" s="8" t="n"/>
    </row>
    <row r="115" ht="34" customHeight="1">
      <c r="A115" s="14" t="n">
        <v>6</v>
      </c>
      <c r="B115" s="21">
        <f>IFERROR(INDEX($B$20:$B$34,MATCH(LARGE($G$20:$G$34,6),$G$20:$G$34,0)),"")</f>
        <v/>
      </c>
      <c r="C115" s="10" t="inlineStr">
        <is>
          <t>يجيب عن استفسارات الموظفين عن رواتبهم بوضوح، ويحافظ على سرية بياناتهم.</t>
        </is>
      </c>
      <c r="D115" s="7" t="n"/>
      <c r="E115" s="7" t="n"/>
      <c r="F115" s="8" t="n"/>
    </row>
    <row r="116" ht="34" customHeight="1">
      <c r="A116" s="14" t="n">
        <v>7</v>
      </c>
      <c r="B116" s="21">
        <f>IFERROR(INDEX($B$20:$B$34,MATCH(LARGE($G$20:$G$34,7),$G$20:$G$34,0)),"")</f>
        <v/>
      </c>
      <c r="C116" s="10" t="inlineStr">
        <is>
          <t>يحتسب مستحقات نهاية الخدمة ويرفعها للاعتماد.</t>
        </is>
      </c>
      <c r="D116" s="7" t="n"/>
      <c r="E116" s="7" t="n"/>
      <c r="F116" s="8" t="n"/>
    </row>
    <row r="117" ht="34" customHeight="1">
      <c r="A117" s="14" t="n">
        <v>8</v>
      </c>
      <c r="B117" s="21">
        <f>IFERROR(INDEX($B$20:$B$34,MATCH(LARGE($G$20:$G$34,8),$G$20:$G$34,0)),"")</f>
        <v/>
      </c>
      <c r="C117" s="10" t="inlineStr">
        <is>
          <t>يُعدّ تقرير تكلفة الرواتب الشهري للإدارة.</t>
        </is>
      </c>
      <c r="D117" s="7" t="n"/>
      <c r="E117" s="7" t="n"/>
      <c r="F117" s="8" t="n"/>
    </row>
    <row r="119" ht="24" customHeight="1">
      <c r="A119" s="6" t="inlineStr">
        <is>
          <t>٤. المؤهلات والخبرة والمهارات المطلوبة</t>
        </is>
      </c>
      <c r="B119" s="7" t="n"/>
      <c r="C119" s="7" t="n"/>
      <c r="D119" s="7" t="n"/>
      <c r="E119" s="7" t="n"/>
      <c r="F119" s="8" t="n"/>
    </row>
    <row r="120" ht="30" customHeight="1">
      <c r="A120" s="9" t="inlineStr">
        <is>
          <t>المؤهل العلمي</t>
        </is>
      </c>
      <c r="B120" s="8" t="n"/>
      <c r="C120" s="10" t="inlineStr">
        <is>
          <t>إجازة في المحاسبة أو الاقتصاد</t>
        </is>
      </c>
      <c r="D120" s="7" t="n"/>
      <c r="E120" s="7" t="n"/>
      <c r="F120" s="8" t="n"/>
    </row>
    <row r="121" ht="30" customHeight="1">
      <c r="A121" s="9" t="inlineStr">
        <is>
          <t>الخبرة</t>
        </is>
      </c>
      <c r="B121" s="8" t="n"/>
      <c r="C121" s="10" t="inlineStr">
        <is>
          <t>سنتان إلى ثلاث سنوات في الرواتب أو المحاسبة</t>
        </is>
      </c>
      <c r="D121" s="7" t="n"/>
      <c r="E121" s="7" t="n"/>
      <c r="F121" s="8" t="n"/>
    </row>
    <row r="122" ht="30" customHeight="1">
      <c r="A122" s="9" t="inlineStr">
        <is>
          <t>الشهادات المهنية أو الرخص</t>
        </is>
      </c>
      <c r="B122" s="8" t="n"/>
      <c r="C122" s="10" t="inlineStr">
        <is>
          <t>لا يشترط، والدورات في ضريبة الرواتب والتأمينات مفيدة</t>
        </is>
      </c>
      <c r="D122" s="7" t="n"/>
      <c r="E122" s="7" t="n"/>
      <c r="F122" s="8" t="n"/>
    </row>
    <row r="123" ht="30" customHeight="1">
      <c r="A123" s="9" t="inlineStr">
        <is>
          <t>المهارات الفنية</t>
        </is>
      </c>
      <c r="B123" s="8" t="n"/>
      <c r="C123" s="10" t="inlineStr">
        <is>
          <t>Excel متقدّم، ومعرفة بقانون العمل رقم ١٧ لعام ٢٠١٠ وأحكام ضريبة الرواتب والتأمينات</t>
        </is>
      </c>
      <c r="D123" s="7" t="n"/>
      <c r="E123" s="7" t="n"/>
      <c r="F123" s="8" t="n"/>
    </row>
    <row r="124" ht="30" customHeight="1">
      <c r="A124" s="9" t="inlineStr">
        <is>
          <t>المهارات الشخصية</t>
        </is>
      </c>
      <c r="B124" s="8" t="n"/>
      <c r="C124" s="10" t="inlineStr">
        <is>
          <t>الدقة، والسرية، والالتزام بالمواعيد</t>
        </is>
      </c>
      <c r="D124" s="7" t="n"/>
      <c r="E124" s="7" t="n"/>
      <c r="F124" s="8" t="n"/>
    </row>
    <row r="125" ht="30" customHeight="1">
      <c r="A125" s="9" t="inlineStr">
        <is>
          <t>اللغات</t>
        </is>
      </c>
      <c r="B125" s="8" t="n"/>
      <c r="C125" s="10" t="inlineStr">
        <is>
          <t>العربية، والإنجليزية بمستوى مقبول</t>
        </is>
      </c>
      <c r="D125" s="7" t="n"/>
      <c r="E125" s="7" t="n"/>
      <c r="F125" s="8" t="n"/>
    </row>
    <row r="127" ht="24" customHeight="1">
      <c r="A127" s="6" t="inlineStr">
        <is>
          <t>٥. ظروف العمل</t>
        </is>
      </c>
      <c r="B127" s="7" t="n"/>
      <c r="C127" s="7" t="n"/>
      <c r="D127" s="7" t="n"/>
      <c r="E127" s="7" t="n"/>
      <c r="F127" s="8" t="n"/>
    </row>
    <row r="128" ht="20" customHeight="1">
      <c r="A128" s="5" t="inlineStr">
        <is>
          <t>تُسحب من الاستبيان تلقائياً، ويمكنك الكتابة فوقها.</t>
        </is>
      </c>
    </row>
    <row r="129" ht="30" customHeight="1">
      <c r="A129" s="9" t="inlineStr">
        <is>
          <t>العمل الميداني خارج المكتب</t>
        </is>
      </c>
      <c r="B129" s="8" t="n"/>
      <c r="C129" s="21">
        <f>IF($C$77="",$D$77&amp;"",$C$77&amp;IF($D$77="","","، "&amp;$D$77))</f>
        <v/>
      </c>
      <c r="D129" s="7" t="n"/>
      <c r="E129" s="7" t="n"/>
      <c r="F129" s="8" t="n"/>
    </row>
    <row r="130" ht="30" customHeight="1">
      <c r="A130" s="9" t="inlineStr">
        <is>
          <t>السفر</t>
        </is>
      </c>
      <c r="B130" s="8" t="n"/>
      <c r="C130" s="21">
        <f>IF($C$78="",$D$78&amp;"",$C$78&amp;IF($D$78="","","، "&amp;$D$78))</f>
        <v/>
      </c>
      <c r="D130" s="7" t="n"/>
      <c r="E130" s="7" t="n"/>
      <c r="F130" s="8" t="n"/>
    </row>
    <row r="131" ht="30" customHeight="1">
      <c r="A131" s="9" t="inlineStr">
        <is>
          <t>الورديات أو العمل خارج الدوام المعتاد</t>
        </is>
      </c>
      <c r="B131" s="8" t="n"/>
      <c r="C131" s="21">
        <f>IF($C$79="",$D$79&amp;"",$C$79&amp;IF($D$79="","","، "&amp;$D$79))</f>
        <v/>
      </c>
      <c r="D131" s="7" t="n"/>
      <c r="E131" s="7" t="n"/>
      <c r="F131" s="8" t="n"/>
    </row>
    <row r="132" ht="30" customHeight="1">
      <c r="A132" s="9" t="inlineStr">
        <is>
          <t>الجهد البدني أو بيئة عمل خاصة</t>
        </is>
      </c>
      <c r="B132" s="8" t="n"/>
      <c r="C132" s="21">
        <f>IF($C$80="",$D$80&amp;"",$C$80&amp;IF($D$80="","","، "&amp;$D$80))</f>
        <v/>
      </c>
      <c r="D132" s="7" t="n"/>
      <c r="E132" s="7" t="n"/>
      <c r="F132" s="8" t="n"/>
    </row>
    <row r="134" ht="24" customHeight="1">
      <c r="A134" s="6" t="inlineStr">
        <is>
          <t>٦. الإعداد والاعتماد</t>
        </is>
      </c>
      <c r="B134" s="7" t="n"/>
      <c r="C134" s="7" t="n"/>
      <c r="D134" s="7" t="n"/>
      <c r="E134" s="7" t="n"/>
      <c r="F134" s="8" t="n"/>
    </row>
    <row r="135" ht="32" customHeight="1">
      <c r="A135" s="13" t="inlineStr"/>
      <c r="B135" s="8" t="n"/>
      <c r="C135" s="13" t="inlineStr">
        <is>
          <t>الاسم</t>
        </is>
      </c>
      <c r="D135" s="13" t="inlineStr">
        <is>
          <t>المسمى الوظيفي</t>
        </is>
      </c>
      <c r="E135" s="13" t="inlineStr">
        <is>
          <t>التوقيع</t>
        </is>
      </c>
      <c r="F135" s="13" t="inlineStr">
        <is>
          <t>التاريخ</t>
        </is>
      </c>
    </row>
    <row r="136" ht="34" customHeight="1">
      <c r="A136" s="9" t="inlineStr">
        <is>
          <t>أعدّه (الموارد البشرية)</t>
        </is>
      </c>
      <c r="B136" s="8" t="n"/>
      <c r="C136" s="10" t="inlineStr">
        <is>
          <t>ليلى حداد</t>
        </is>
      </c>
      <c r="D136" s="10" t="inlineStr">
        <is>
          <t>مسؤولة الموارد البشرية</t>
        </is>
      </c>
      <c r="E136" s="10" t="n"/>
      <c r="F136" s="23" t="n">
        <v>46320</v>
      </c>
    </row>
    <row r="137" ht="34" customHeight="1">
      <c r="A137" s="9" t="inlineStr">
        <is>
          <t>اعتمده</t>
        </is>
      </c>
      <c r="B137" s="8" t="n"/>
      <c r="C137" s="10" t="inlineStr">
        <is>
          <t>سلمى العلي</t>
        </is>
      </c>
      <c r="D137" s="10" t="inlineStr">
        <is>
          <t>المدير المالي</t>
        </is>
      </c>
      <c r="E137" s="10" t="n"/>
      <c r="F137" s="23" t="n">
        <v>46322</v>
      </c>
    </row>
    <row r="138" ht="22" customHeight="1">
      <c r="A138" s="9" t="inlineStr">
        <is>
          <t>تاريخ المراجعة القادمة</t>
        </is>
      </c>
      <c r="B138" s="8" t="n"/>
      <c r="C138" s="11" t="n">
        <v>46661</v>
      </c>
      <c r="D138" s="7" t="n"/>
      <c r="E138" s="7" t="n"/>
      <c r="F138" s="8" t="n"/>
    </row>
    <row r="140">
      <c r="A140" s="20" t="inlineStr">
        <is>
          <t>من إعداد ديوان · diwanhr.com</t>
        </is>
      </c>
    </row>
  </sheetData>
  <mergeCells count="148">
    <mergeCell ref="D76:F76"/>
    <mergeCell ref="A84:F84"/>
    <mergeCell ref="A66:F66"/>
    <mergeCell ref="A73:B73"/>
    <mergeCell ref="A98:B98"/>
    <mergeCell ref="C122:F122"/>
    <mergeCell ref="A75:F75"/>
    <mergeCell ref="C72:F72"/>
    <mergeCell ref="A88:B88"/>
    <mergeCell ref="C125:F125"/>
    <mergeCell ref="A3:F3"/>
    <mergeCell ref="A70:B70"/>
    <mergeCell ref="A86:F86"/>
    <mergeCell ref="E51:F51"/>
    <mergeCell ref="A7:B7"/>
    <mergeCell ref="A90:B90"/>
    <mergeCell ref="A5:F5"/>
    <mergeCell ref="C41:D41"/>
    <mergeCell ref="A99:B99"/>
    <mergeCell ref="C6:F6"/>
    <mergeCell ref="C89:F89"/>
    <mergeCell ref="A134:F134"/>
    <mergeCell ref="C116:F116"/>
    <mergeCell ref="C43:D43"/>
    <mergeCell ref="A101:B101"/>
    <mergeCell ref="A13:F13"/>
    <mergeCell ref="C73:F73"/>
    <mergeCell ref="A76:B76"/>
    <mergeCell ref="C88:F88"/>
    <mergeCell ref="A58:F58"/>
    <mergeCell ref="A40:F40"/>
    <mergeCell ref="C121:F121"/>
    <mergeCell ref="C10:F10"/>
    <mergeCell ref="A15:F15"/>
    <mergeCell ref="A107:F107"/>
    <mergeCell ref="A82:F82"/>
    <mergeCell ref="D80:F80"/>
    <mergeCell ref="A68:B68"/>
    <mergeCell ref="E53:F53"/>
    <mergeCell ref="A9:B9"/>
    <mergeCell ref="C120:F120"/>
    <mergeCell ref="E55:F55"/>
    <mergeCell ref="A108:F108"/>
    <mergeCell ref="A11:B11"/>
    <mergeCell ref="C45:D45"/>
    <mergeCell ref="A18:F18"/>
    <mergeCell ref="A79:B79"/>
    <mergeCell ref="C111:F111"/>
    <mergeCell ref="C69:F69"/>
    <mergeCell ref="A137:B137"/>
    <mergeCell ref="A89:B89"/>
    <mergeCell ref="A136:B136"/>
    <mergeCell ref="C98:F98"/>
    <mergeCell ref="A71:B71"/>
    <mergeCell ref="A129:B129"/>
    <mergeCell ref="A127:F127"/>
    <mergeCell ref="D60:F60"/>
    <mergeCell ref="A48:F48"/>
    <mergeCell ref="A8:B8"/>
    <mergeCell ref="A91:B91"/>
    <mergeCell ref="A131:B131"/>
    <mergeCell ref="A100:B100"/>
    <mergeCell ref="C124:F124"/>
    <mergeCell ref="A10:B10"/>
    <mergeCell ref="C90:F90"/>
    <mergeCell ref="C71:F71"/>
    <mergeCell ref="C123:F123"/>
    <mergeCell ref="A77:B77"/>
    <mergeCell ref="C138:F138"/>
    <mergeCell ref="C132:F132"/>
    <mergeCell ref="E50:F50"/>
    <mergeCell ref="C110:F110"/>
    <mergeCell ref="C8:F8"/>
    <mergeCell ref="C91:F91"/>
    <mergeCell ref="A105:F105"/>
    <mergeCell ref="E52:F52"/>
    <mergeCell ref="D78:F78"/>
    <mergeCell ref="E44:F44"/>
    <mergeCell ref="A69:B69"/>
    <mergeCell ref="A78:B78"/>
    <mergeCell ref="C68:F68"/>
    <mergeCell ref="C44:D44"/>
    <mergeCell ref="A17:F17"/>
    <mergeCell ref="A80:B80"/>
    <mergeCell ref="A140:F140"/>
    <mergeCell ref="A120:B120"/>
    <mergeCell ref="C46:D46"/>
    <mergeCell ref="C97:F97"/>
    <mergeCell ref="E46:F46"/>
    <mergeCell ref="A102:F102"/>
    <mergeCell ref="C113:F113"/>
    <mergeCell ref="C100:F100"/>
    <mergeCell ref="C112:F112"/>
    <mergeCell ref="A83:F83"/>
    <mergeCell ref="D59:F59"/>
    <mergeCell ref="C109:F109"/>
    <mergeCell ref="A39:F39"/>
    <mergeCell ref="A49:F49"/>
    <mergeCell ref="E54:F54"/>
    <mergeCell ref="C114:F114"/>
    <mergeCell ref="A36:F36"/>
    <mergeCell ref="C129:F129"/>
    <mergeCell ref="A1:F1"/>
    <mergeCell ref="E41:F41"/>
    <mergeCell ref="A94:F94"/>
    <mergeCell ref="D77:F77"/>
    <mergeCell ref="A87:F87"/>
    <mergeCell ref="E43:F43"/>
    <mergeCell ref="C70:F70"/>
    <mergeCell ref="A130:B130"/>
    <mergeCell ref="A128:F128"/>
    <mergeCell ref="D61:F61"/>
    <mergeCell ref="A37:F37"/>
    <mergeCell ref="C42:D42"/>
    <mergeCell ref="C7:F7"/>
    <mergeCell ref="E42:F42"/>
    <mergeCell ref="A123:B123"/>
    <mergeCell ref="A138:B138"/>
    <mergeCell ref="A132:B132"/>
    <mergeCell ref="A124:B124"/>
    <mergeCell ref="A6:B6"/>
    <mergeCell ref="A104:F104"/>
    <mergeCell ref="A57:F57"/>
    <mergeCell ref="C131:F131"/>
    <mergeCell ref="E35:F35"/>
    <mergeCell ref="A14:F14"/>
    <mergeCell ref="C101:F101"/>
    <mergeCell ref="D62:F62"/>
    <mergeCell ref="A35:C35"/>
    <mergeCell ref="A96:F96"/>
    <mergeCell ref="D64:F64"/>
    <mergeCell ref="D79:F79"/>
    <mergeCell ref="A67:F67"/>
    <mergeCell ref="E45:F45"/>
    <mergeCell ref="A135:B135"/>
    <mergeCell ref="C117:F117"/>
    <mergeCell ref="C99:F99"/>
    <mergeCell ref="A122:B122"/>
    <mergeCell ref="D63:F63"/>
    <mergeCell ref="A97:B97"/>
    <mergeCell ref="C9:F9"/>
    <mergeCell ref="A125:B125"/>
    <mergeCell ref="A72:B72"/>
    <mergeCell ref="A121:B121"/>
    <mergeCell ref="C115:F115"/>
    <mergeCell ref="A119:F119"/>
    <mergeCell ref="C130:F130"/>
    <mergeCell ref="C11:F11"/>
  </mergeCells>
  <conditionalFormatting sqref="A36:F36">
    <cfRule type="expression" priority="1" dxfId="0">
      <formula>AND(COUNT($D$20:$D$34)&gt;0,ABS(SUM($D$20:$D$34)-100)&gt;5)</formula>
    </cfRule>
    <cfRule type="expression" priority="2" dxfId="1">
      <formula>AND(COUNT($D$20:$D$34)&gt;0,ABS(SUM($D$20:$D$34)-100)&lt;=5)</formula>
    </cfRule>
  </conditionalFormatting>
  <dataValidations count="8">
    <dataValidation sqref="C20:C34 E51 E52 E53 E54 E55" showDropDown="0" showInputMessage="0" showErrorMessage="1" allowBlank="1" errorTitle="قيمة غير صالحة" error="اختر قيمة من القائمة." type="list">
      <formula1>"يومي,أسبوعي,شهري,فصلي,سنوي,عند الحاجة"</formula1>
    </dataValidation>
    <dataValidation sqref="D20:D34" showDropDown="0" showInputMessage="0" showErrorMessage="1" allowBlank="1" errorTitle="قيمة غير صالحة" error="أدخل رقماً بين ٠ و١٠٠." type="decimal" operator="between">
      <formula1>0</formula1>
      <formula2>100</formula2>
    </dataValidation>
    <dataValidation sqref="E20:E34" showDropDown="0" showInputMessage="0" showErrorMessage="1" allowBlank="1" errorTitle="قيمة غير صالحة" error="اختر رقماً من ١ (أقل أهمية) إلى ٥ (أعلى أهمية)." type="whole" operator="between">
      <formula1>1</formula1>
      <formula2>5</formula2>
    </dataValidation>
    <dataValidation sqref="C42 C43 C44 C45 C46" showDropDown="0" showInputMessage="0" showErrorMessage="1" allowBlank="1" errorTitle="قيمة غير صالحة" error="اختر قيمة من القائمة." type="list">
      <formula1>"أقرّره وحدي,أوصي به وأرفعه,أنفّذه بعد موافقة"</formula1>
    </dataValidation>
    <dataValidation sqref="C51 C52 C53 C54 C55" showDropDown="0" showInputMessage="0" showErrorMessage="1" allowBlank="1" errorTitle="قيمة غير صالحة" error="اختر قيمة من القائمة." type="list">
      <formula1>"داخلية,خارجية"</formula1>
    </dataValidation>
    <dataValidation sqref="C60 C61 C62 C63 C64" showDropDown="0" showInputMessage="0" showErrorMessage="1" allowBlank="1" errorTitle="قيمة غير صالحة" error="اختر قيمة من القائمة." type="list">
      <formula1>"أساسي,جيد,متقدم"</formula1>
    </dataValidation>
    <dataValidation sqref="C77 C78 C79 C80" showDropDown="0" showInputMessage="0" showErrorMessage="1" allowBlank="1" errorTitle="قيمة غير صالحة" error="اختر قيمة من القائمة." type="list">
      <formula1>"لا,أحياناً,غالباً"</formula1>
    </dataValidation>
    <dataValidation sqref="C88" showDropDown="0" showInputMessage="0" showErrorMessage="1" allowBlank="1" errorTitle="قيمة غير صالحة" error="اختر قيمة من القائمة." type="list">
      <formula1>"نعم,نعم مع تعديلات,لا"</formula1>
    </dataValidation>
  </dataValidations>
  <hyperlinks>
    <hyperlink xmlns:r="http://schemas.openxmlformats.org/officeDocument/2006/relationships" ref="A102" r:id="rId1"/>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ديوان</dc:creator>
  <dc:title xmlns:dc="http://purl.org/dc/elements/1.1/">نموذج التحليل والوصف الوظيفي</dc:title>
  <dcterms:created xmlns:dcterms="http://purl.org/dc/terms/" xmlns:xsi="http://www.w3.org/2001/XMLSchema-instance" xsi:type="dcterms:W3CDTF">2026-11-02T21:07:00Z</dcterms:created>
  <dcterms:modified xmlns:dcterms="http://purl.org/dc/terms/" xmlns:xsi="http://www.w3.org/2001/XMLSchema-instance" xsi:type="dcterms:W3CDTF">2026-11-02T21:07:00Z</dcterms:modified>
</cp:coreProperties>
</file>